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ate1904="1" codeName="ThisWorkbook" defaultThemeVersion="124226"/>
  <bookViews>
    <workbookView xWindow="7815" yWindow="375" windowWidth="11700" windowHeight="7515" tabRatio="718"/>
  </bookViews>
  <sheets>
    <sheet name="Allocation" sheetId="14" r:id="rId1"/>
    <sheet name="Allocation (2)" sheetId="15" r:id="rId2"/>
    <sheet name="Allocation (3)" sheetId="16" r:id="rId3"/>
    <sheet name="Mix" sheetId="3" r:id="rId4"/>
    <sheet name="Mix (2)" sheetId="17" r:id="rId5"/>
    <sheet name="Covering" sheetId="8" r:id="rId6"/>
    <sheet name="Covering (2)" sheetId="18" r:id="rId7"/>
    <sheet name="Covering (3)" sheetId="19" r:id="rId8"/>
    <sheet name="Covering (4)" sheetId="20" r:id="rId9"/>
    <sheet name="Staff1" sheetId="10" r:id="rId10"/>
    <sheet name="Staff2" sheetId="12" r:id="rId11"/>
    <sheet name="Staff3" sheetId="11" r:id="rId12"/>
    <sheet name="Proportion" sheetId="21" r:id="rId13"/>
    <sheet name="Blending" sheetId="13" r:id="rId14"/>
  </sheets>
  <definedNames>
    <definedName name="coin_cuttype" localSheetId="2" hidden="1">1</definedName>
    <definedName name="coin_cuttype" localSheetId="12" hidden="1">1</definedName>
    <definedName name="coin_cuttype" localSheetId="9" hidden="1">1</definedName>
    <definedName name="coin_cuttype" localSheetId="10" hidden="1">1</definedName>
    <definedName name="coin_cuttype" localSheetId="11" hidden="1">1</definedName>
    <definedName name="coin_dualtol" localSheetId="2" hidden="1">0.0000001</definedName>
    <definedName name="coin_dualtol" localSheetId="12" hidden="1">0.0000001</definedName>
    <definedName name="coin_dualtol" localSheetId="9" hidden="1">0.0000001</definedName>
    <definedName name="coin_dualtol" localSheetId="10" hidden="1">0.0000001</definedName>
    <definedName name="coin_dualtol" localSheetId="11" hidden="1">0.0000001</definedName>
    <definedName name="coin_heurs" localSheetId="2" hidden="1">1</definedName>
    <definedName name="coin_heurs" localSheetId="12" hidden="1">1</definedName>
    <definedName name="coin_heurs" localSheetId="9" hidden="1">1</definedName>
    <definedName name="coin_heurs" localSheetId="10" hidden="1">1</definedName>
    <definedName name="coin_heurs" localSheetId="11" hidden="1">1</definedName>
    <definedName name="coin_integerpresolve" localSheetId="2" hidden="1">1</definedName>
    <definedName name="coin_integerpresolve" localSheetId="12" hidden="1">1</definedName>
    <definedName name="coin_integerpresolve" localSheetId="9" hidden="1">1</definedName>
    <definedName name="coin_integerpresolve" localSheetId="10" hidden="1">1</definedName>
    <definedName name="coin_integerpresolve" localSheetId="11" hidden="1">1</definedName>
    <definedName name="coin_presolve1" localSheetId="2" hidden="1">1</definedName>
    <definedName name="coin_presolve1" localSheetId="12" hidden="1">1</definedName>
    <definedName name="coin_presolve1" localSheetId="9" hidden="1">1</definedName>
    <definedName name="coin_presolve1" localSheetId="10" hidden="1">1</definedName>
    <definedName name="coin_presolve1" localSheetId="11" hidden="1">1</definedName>
    <definedName name="coin_primaltol" localSheetId="2" hidden="1">0.0000001</definedName>
    <definedName name="coin_primaltol" localSheetId="12" hidden="1">0.0000001</definedName>
    <definedName name="coin_primaltol" localSheetId="9" hidden="1">0.0000001</definedName>
    <definedName name="coin_primaltol" localSheetId="10" hidden="1">0.0000001</definedName>
    <definedName name="coin_primaltol" localSheetId="11" hidden="1">0.0000001</definedName>
    <definedName name="sencount" hidden="1">4</definedName>
    <definedName name="solver_adj" localSheetId="0" hidden="1">Allocation!$B$5:$D$5</definedName>
    <definedName name="solver_adj" localSheetId="1" hidden="1">'Allocation (2)'!$B$5:$D$5</definedName>
    <definedName name="solver_adj" localSheetId="2" hidden="1">'Allocation (3)'!$B$5:$D$5</definedName>
    <definedName name="solver_adj" localSheetId="13" hidden="1">Blending!$B$5:$D$5</definedName>
    <definedName name="solver_adj" localSheetId="5" hidden="1">Covering!$B$5:$F$5</definedName>
    <definedName name="solver_adj" localSheetId="6" hidden="1">'Covering (2)'!$B$5:$F$5</definedName>
    <definedName name="solver_adj" localSheetId="7" hidden="1">'Covering (3)'!$B$5:$F$5</definedName>
    <definedName name="solver_adj" localSheetId="8" hidden="1">'Covering (4)'!$B$5:$F$5</definedName>
    <definedName name="solver_adj" localSheetId="3" hidden="1">Mix!$B$5:$D$5</definedName>
    <definedName name="solver_adj" localSheetId="4" hidden="1">'Mix (2)'!$B$5:$D$5</definedName>
    <definedName name="solver_adj" localSheetId="12" hidden="1">Proportion!$B$5:$D$5</definedName>
    <definedName name="solver_adj" localSheetId="9" hidden="1">Staff1!$B$5:$G$5</definedName>
    <definedName name="solver_adj" localSheetId="10" hidden="1">Staff2!$C$5:$F$5</definedName>
    <definedName name="solver_adj" localSheetId="11" hidden="1">Staff3!$C$5:$N$5</definedName>
    <definedName name="solver_adj_ob" localSheetId="2" hidden="1">1</definedName>
    <definedName name="solver_adj_ob" localSheetId="12" hidden="1">1</definedName>
    <definedName name="solver_adj_ob" localSheetId="9" hidden="1">1</definedName>
    <definedName name="solver_adj_ob" localSheetId="10" hidden="1">1</definedName>
    <definedName name="solver_adj_ob" localSheetId="11" hidden="1">1</definedName>
    <definedName name="solver_cha" localSheetId="2" hidden="1">0</definedName>
    <definedName name="solver_cha" localSheetId="12" hidden="1">0</definedName>
    <definedName name="solver_cha" localSheetId="9" hidden="1">0</definedName>
    <definedName name="solver_cha" localSheetId="10" hidden="1">0</definedName>
    <definedName name="solver_cha" localSheetId="11" hidden="1">0</definedName>
    <definedName name="solver_chc1" localSheetId="2" hidden="1">0</definedName>
    <definedName name="solver_chc1" localSheetId="3" hidden="1">0</definedName>
    <definedName name="solver_chc1" localSheetId="12" hidden="1">0</definedName>
    <definedName name="solver_chc1" localSheetId="9" hidden="1">0</definedName>
    <definedName name="solver_chc1" localSheetId="10" hidden="1">0</definedName>
    <definedName name="solver_chc1" localSheetId="11" hidden="1">0</definedName>
    <definedName name="solver_chc2" localSheetId="2" hidden="1">0</definedName>
    <definedName name="solver_chc2" localSheetId="3" hidden="1">0</definedName>
    <definedName name="solver_chc2" localSheetId="12" hidden="1">0</definedName>
    <definedName name="solver_chn" localSheetId="2" hidden="1">4</definedName>
    <definedName name="solver_chn" localSheetId="12" hidden="1">4</definedName>
    <definedName name="solver_chn" localSheetId="9" hidden="1">4</definedName>
    <definedName name="solver_chn" localSheetId="10" hidden="1">4</definedName>
    <definedName name="solver_chn" localSheetId="11" hidden="1">4</definedName>
    <definedName name="solver_chp1" localSheetId="2" hidden="1">0</definedName>
    <definedName name="solver_chp1" localSheetId="3" hidden="1">0</definedName>
    <definedName name="solver_chp1" localSheetId="12" hidden="1">0</definedName>
    <definedName name="solver_chp1" localSheetId="9" hidden="1">0</definedName>
    <definedName name="solver_chp1" localSheetId="10" hidden="1">0</definedName>
    <definedName name="solver_chp1" localSheetId="11" hidden="1">0</definedName>
    <definedName name="solver_chp2" localSheetId="2" hidden="1">0</definedName>
    <definedName name="solver_chp2" localSheetId="3" hidden="1">0</definedName>
    <definedName name="solver_chp2" localSheetId="12" hidden="1">0</definedName>
    <definedName name="solver_cht" localSheetId="2" hidden="1">0</definedName>
    <definedName name="solver_cht" localSheetId="12" hidden="1">0</definedName>
    <definedName name="solver_cht" localSheetId="9" hidden="1">0</definedName>
    <definedName name="solver_cht" localSheetId="10" hidden="1">0</definedName>
    <definedName name="solver_cht" localSheetId="11" hidden="1">0</definedName>
    <definedName name="solver_cir1" localSheetId="0" hidden="1">1</definedName>
    <definedName name="solver_cir1" localSheetId="2" hidden="1">1</definedName>
    <definedName name="solver_cir1" localSheetId="3" hidden="1">1</definedName>
    <definedName name="solver_cir1" localSheetId="12" hidden="1">1</definedName>
    <definedName name="solver_cir1" localSheetId="9" hidden="1">1</definedName>
    <definedName name="solver_cir1" localSheetId="10" hidden="1">1</definedName>
    <definedName name="solver_cir1" localSheetId="11" hidden="1">1</definedName>
    <definedName name="solver_cir2" localSheetId="2" hidden="1">1</definedName>
    <definedName name="solver_cir2" localSheetId="3" hidden="1">1</definedName>
    <definedName name="solver_cir2" localSheetId="12" hidden="1">1</definedName>
    <definedName name="solver_con" localSheetId="2" hidden="1">" "</definedName>
    <definedName name="solver_con" localSheetId="12" hidden="1">" "</definedName>
    <definedName name="solver_con" localSheetId="9" hidden="1">" "</definedName>
    <definedName name="solver_con" localSheetId="10" hidden="1">" "</definedName>
    <definedName name="solver_con" localSheetId="11" hidden="1">" "</definedName>
    <definedName name="solver_con1" localSheetId="2" hidden="1">" "</definedName>
    <definedName name="solver_con1" localSheetId="3" hidden="1">" "</definedName>
    <definedName name="solver_con1" localSheetId="12" hidden="1">" "</definedName>
    <definedName name="solver_con1" localSheetId="9" hidden="1">" "</definedName>
    <definedName name="solver_con1" localSheetId="10" hidden="1">" "</definedName>
    <definedName name="solver_con1" localSheetId="11" hidden="1">" "</definedName>
    <definedName name="solver_con2" localSheetId="2" hidden="1">" "</definedName>
    <definedName name="solver_con2" localSheetId="3" hidden="1">" "</definedName>
    <definedName name="solver_con2" localSheetId="12" hidden="1">" "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3" hidden="1">0.0001</definedName>
    <definedName name="solver_cvg" localSheetId="4" hidden="1">0.0001</definedName>
    <definedName name="solver_cvg" localSheetId="12" hidden="1">0.0001</definedName>
    <definedName name="solver_cvg" localSheetId="9" hidden="1">0.0001</definedName>
    <definedName name="solver_cvg" localSheetId="10" hidden="1">0.0001</definedName>
    <definedName name="solver_cvg" localSheetId="11" hidden="1">0.0001</definedName>
    <definedName name="solver_dia" localSheetId="0" hidden="1">4</definedName>
    <definedName name="solver_dia" localSheetId="2" hidden="1">5</definedName>
    <definedName name="solver_dia" localSheetId="12" hidden="1">5</definedName>
    <definedName name="solver_dia" localSheetId="9" hidden="1">5</definedName>
    <definedName name="solver_dia" localSheetId="10" hidden="1">5</definedName>
    <definedName name="solver_dia" localSheetId="11" hidden="1">5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13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3" hidden="1">1</definedName>
    <definedName name="solver_drv" localSheetId="4" hidden="1">1</definedName>
    <definedName name="solver_drv" localSheetId="12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dua" localSheetId="0" hidden="1">1</definedName>
    <definedName name="solver_dua" localSheetId="1" hidden="1">1</definedName>
    <definedName name="solver_dua" localSheetId="2" hidden="1">1</definedName>
    <definedName name="solver_dua" localSheetId="13" hidden="1">1</definedName>
    <definedName name="solver_dua" localSheetId="5" hidden="1">1</definedName>
    <definedName name="solver_dua" localSheetId="6" hidden="1">1</definedName>
    <definedName name="solver_dua" localSheetId="7" hidden="1">1</definedName>
    <definedName name="solver_dua" localSheetId="8" hidden="1">1</definedName>
    <definedName name="solver_dua" localSheetId="4" hidden="1">1</definedName>
    <definedName name="solver_dua" localSheetId="12" hidden="1">1</definedName>
    <definedName name="solver_dua" localSheetId="9" hidden="1">1</definedName>
    <definedName name="solver_dua" localSheetId="10" hidden="1">1</definedName>
    <definedName name="solver_dua" localSheetId="11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ng" localSheetId="13" hidden="1">2</definedName>
    <definedName name="solver_eng" localSheetId="5" hidden="1">2</definedName>
    <definedName name="solver_eng" localSheetId="6" hidden="1">2</definedName>
    <definedName name="solver_eng" localSheetId="7" hidden="1">2</definedName>
    <definedName name="solver_eng" localSheetId="8" hidden="1">2</definedName>
    <definedName name="solver_eng" localSheetId="4" hidden="1">2</definedName>
    <definedName name="solver_eng" localSheetId="12" hidden="1">2</definedName>
    <definedName name="solver_eng" localSheetId="9" hidden="1">2</definedName>
    <definedName name="solver_eng" localSheetId="10" hidden="1">2</definedName>
    <definedName name="solver_eng" localSheetId="11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3" hidden="1">1</definedName>
    <definedName name="solver_est" localSheetId="4" hidden="1">1</definedName>
    <definedName name="solver_est" localSheetId="12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iao" localSheetId="0" hidden="1">0</definedName>
    <definedName name="solver_iao" localSheetId="2" hidden="1">0</definedName>
    <definedName name="solver_iao" localSheetId="12" hidden="1">0</definedName>
    <definedName name="solver_iao" localSheetId="9" hidden="1">0</definedName>
    <definedName name="solver_iao" localSheetId="10" hidden="1">0</definedName>
    <definedName name="solver_iao" localSheetId="11" hidden="1">0</definedName>
    <definedName name="solver_ibd" localSheetId="0" hidden="1">2</definedName>
    <definedName name="solver_ibd" localSheetId="1" hidden="1">2</definedName>
    <definedName name="solver_ibd" localSheetId="2" hidden="1">2</definedName>
    <definedName name="solver_ibd" localSheetId="13" hidden="1">2</definedName>
    <definedName name="solver_ibd" localSheetId="5" hidden="1">2</definedName>
    <definedName name="solver_ibd" localSheetId="6" hidden="1">2</definedName>
    <definedName name="solver_ibd" localSheetId="7" hidden="1">2</definedName>
    <definedName name="solver_ibd" localSheetId="8" hidden="1">2</definedName>
    <definedName name="solver_ibd" localSheetId="4" hidden="1">2</definedName>
    <definedName name="solver_ibd" localSheetId="12" hidden="1">2</definedName>
    <definedName name="solver_ibd" localSheetId="9" hidden="1">2</definedName>
    <definedName name="solver_ibd" localSheetId="10" hidden="1">2</definedName>
    <definedName name="solver_ibd" localSheetId="11" hidden="1">2</definedName>
    <definedName name="solver_ifs" localSheetId="0" hidden="1">0</definedName>
    <definedName name="solver_ifs" localSheetId="12" hidden="1">0</definedName>
    <definedName name="solver_int" localSheetId="2" hidden="1">0</definedName>
    <definedName name="solver_int" localSheetId="12" hidden="1">0</definedName>
    <definedName name="solver_int" localSheetId="9" hidden="1">0</definedName>
    <definedName name="solver_int" localSheetId="10" hidden="1">0</definedName>
    <definedName name="solver_int" localSheetId="11" hidden="1">0</definedName>
    <definedName name="solver_irs" localSheetId="0" hidden="1">0</definedName>
    <definedName name="solver_irs" localSheetId="2" hidden="1">0</definedName>
    <definedName name="solver_irs" localSheetId="12" hidden="1">0</definedName>
    <definedName name="solver_irs" localSheetId="9" hidden="1">0</definedName>
    <definedName name="solver_irs" localSheetId="10" hidden="1">0</definedName>
    <definedName name="solver_irs" localSheetId="11" hidden="1">0</definedName>
    <definedName name="solver_ism" localSheetId="0" hidden="1">0</definedName>
    <definedName name="solver_ism" localSheetId="2" hidden="1">0</definedName>
    <definedName name="solver_ism" localSheetId="12" hidden="1">0</definedName>
    <definedName name="solver_ism" localSheetId="9" hidden="1">0</definedName>
    <definedName name="solver_ism" localSheetId="10" hidden="1">0</definedName>
    <definedName name="solver_ism" localSheetId="11" hidden="1">0</definedName>
    <definedName name="solver_itr" localSheetId="0" hidden="1">1000</definedName>
    <definedName name="solver_itr" localSheetId="1" hidden="1">1000</definedName>
    <definedName name="solver_itr" localSheetId="2" hidden="1">1000</definedName>
    <definedName name="solver_itr" localSheetId="13" hidden="1">1000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8" hidden="1">100</definedName>
    <definedName name="solver_itr" localSheetId="3" hidden="1">100</definedName>
    <definedName name="solver_itr" localSheetId="4" hidden="1">100</definedName>
    <definedName name="solver_itr" localSheetId="12" hidden="1">100</definedName>
    <definedName name="solver_itr" localSheetId="9" hidden="1">100</definedName>
    <definedName name="solver_itr" localSheetId="10" hidden="1">100</definedName>
    <definedName name="solver_itr" localSheetId="11" hidden="1">100</definedName>
    <definedName name="solver_kiv" localSheetId="2" hidden="1">2E+30</definedName>
    <definedName name="solver_kiv" localSheetId="12" hidden="1">2E+30</definedName>
    <definedName name="solver_kiv" localSheetId="9" hidden="1">2E+30</definedName>
    <definedName name="solver_kiv" localSheetId="10" hidden="1">2E+30</definedName>
    <definedName name="solver_kiv" localSheetId="11" hidden="1">2E+30</definedName>
    <definedName name="solver_lhs_ob1" localSheetId="2" hidden="1">0</definedName>
    <definedName name="solver_lhs_ob1" localSheetId="3" hidden="1">0</definedName>
    <definedName name="solver_lhs_ob1" localSheetId="12" hidden="1">0</definedName>
    <definedName name="solver_lhs_ob1" localSheetId="9" hidden="1">0</definedName>
    <definedName name="solver_lhs_ob1" localSheetId="10" hidden="1">0</definedName>
    <definedName name="solver_lhs_ob1" localSheetId="11" hidden="1">0</definedName>
    <definedName name="solver_lhs_ob2" localSheetId="2" hidden="1">0</definedName>
    <definedName name="solver_lhs_ob2" localSheetId="3" hidden="1">0</definedName>
    <definedName name="solver_lhs_ob2" localSheetId="12" hidden="1">0</definedName>
    <definedName name="solver_lhs1" localSheetId="0" hidden="1">Allocation!$E$11:$E$14</definedName>
    <definedName name="solver_lhs1" localSheetId="1" hidden="1">'Allocation (2)'!$E$11:$E$14</definedName>
    <definedName name="solver_lhs1" localSheetId="2" hidden="1">'Allocation (3)'!$E$11:$E$14</definedName>
    <definedName name="solver_lhs1" localSheetId="13" hidden="1">Blending!$E$15:$E$17</definedName>
    <definedName name="solver_lhs1" localSheetId="5" hidden="1">Covering!$G$11:$G$14</definedName>
    <definedName name="solver_lhs1" localSheetId="6" hidden="1">'Covering (2)'!$G$11:$G$14</definedName>
    <definedName name="solver_lhs1" localSheetId="7" hidden="1">'Covering (3)'!$G$11:$G$14</definedName>
    <definedName name="solver_lhs1" localSheetId="8" hidden="1">'Covering (4)'!$B$5:$F$5</definedName>
    <definedName name="solver_lhs1" localSheetId="3" hidden="1">Mix!$E$15:$E$17</definedName>
    <definedName name="solver_lhs1" localSheetId="4" hidden="1">'Mix (2)'!$E$11:$E$17</definedName>
    <definedName name="solver_lhs1" localSheetId="12" hidden="1">Proportion!$E$11:$E$17</definedName>
    <definedName name="solver_lhs1" localSheetId="9" hidden="1">Staff1!$H$11:$H$16</definedName>
    <definedName name="solver_lhs1" localSheetId="10" hidden="1">Staff2!$G$10:$G$21</definedName>
    <definedName name="solver_lhs1" localSheetId="11" hidden="1">Staff3!$O$10:$O$21</definedName>
    <definedName name="solver_lhs2" localSheetId="2" hidden="1">'Allocation (3)'!$E$11:$E$14</definedName>
    <definedName name="solver_lhs2" localSheetId="13" hidden="1">Blending!$E$18:$E$20</definedName>
    <definedName name="solver_lhs2" localSheetId="5" hidden="1">Covering!$G$11:$G$14</definedName>
    <definedName name="solver_lhs2" localSheetId="6" hidden="1">'Covering (2)'!$G$11:$G$14</definedName>
    <definedName name="solver_lhs2" localSheetId="7" hidden="1">'Covering (3)'!$G$11:$G$14</definedName>
    <definedName name="solver_lhs2" localSheetId="8" hidden="1">'Covering (4)'!$G$11:$G$14</definedName>
    <definedName name="solver_lhs2" localSheetId="3" hidden="1">Mix!$E$11:$E$14</definedName>
    <definedName name="solver_lhs2" localSheetId="12" hidden="1">Proportion!$E$18:$E$20</definedName>
    <definedName name="solver_lin" localSheetId="0" hidden="1">1</definedName>
    <definedName name="solver_lin" localSheetId="1" hidden="1">1</definedName>
    <definedName name="solver_lin" localSheetId="2" hidden="1">1</definedName>
    <definedName name="solver_lin" localSheetId="13" hidden="1">1</definedName>
    <definedName name="solver_lin" localSheetId="5" hidden="1">1</definedName>
    <definedName name="solver_lin" localSheetId="6" hidden="1">1</definedName>
    <definedName name="solver_lin" localSheetId="7" hidden="1">1</definedName>
    <definedName name="solver_lin" localSheetId="8" hidden="1">1</definedName>
    <definedName name="solver_lin" localSheetId="3" hidden="1">1</definedName>
    <definedName name="solver_lin" localSheetId="4" hidden="1">1</definedName>
    <definedName name="solver_lin" localSheetId="12" hidden="1">1</definedName>
    <definedName name="solver_lin" localSheetId="9" hidden="1">1</definedName>
    <definedName name="solver_lin" localSheetId="10" hidden="1">1</definedName>
    <definedName name="solver_lin" localSheetId="11" hidden="1">1</definedName>
    <definedName name="solver_lva" localSheetId="0" hidden="1">2</definedName>
    <definedName name="solver_lva" localSheetId="1" hidden="1">2</definedName>
    <definedName name="solver_lva" localSheetId="2" hidden="1">2</definedName>
    <definedName name="solver_mda" localSheetId="2" hidden="1">4</definedName>
    <definedName name="solver_mda" localSheetId="12" hidden="1">4</definedName>
    <definedName name="solver_mda" localSheetId="9" hidden="1">4</definedName>
    <definedName name="solver_mda" localSheetId="10" hidden="1">4</definedName>
    <definedName name="solver_mda" localSheetId="11" hidden="1">4</definedName>
    <definedName name="solver_mip" localSheetId="0" hidden="1">1000</definedName>
    <definedName name="solver_mip" localSheetId="1" hidden="1">1000</definedName>
    <definedName name="solver_mip" localSheetId="2" hidden="1">1000</definedName>
    <definedName name="solver_mip" localSheetId="13" hidden="1">1000</definedName>
    <definedName name="solver_mip" localSheetId="5" hidden="1">1000</definedName>
    <definedName name="solver_mip" localSheetId="6" hidden="1">1000</definedName>
    <definedName name="solver_mip" localSheetId="7" hidden="1">1000</definedName>
    <definedName name="solver_mip" localSheetId="8" hidden="1">1000</definedName>
    <definedName name="solver_mip" localSheetId="4" hidden="1">1000</definedName>
    <definedName name="solver_mip" localSheetId="12" hidden="1">1000</definedName>
    <definedName name="solver_mip" localSheetId="9" hidden="1">1000</definedName>
    <definedName name="solver_mip" localSheetId="10" hidden="1">1000</definedName>
    <definedName name="solver_mip" localSheetId="11" hidden="1">1000</definedName>
    <definedName name="solver_mod" localSheetId="0" hidden="1">4</definedName>
    <definedName name="solver_mod" localSheetId="2" hidden="1">3</definedName>
    <definedName name="solver_mod" localSheetId="12" hidden="1">3</definedName>
    <definedName name="solver_mod" localSheetId="9" hidden="1">3</definedName>
    <definedName name="solver_mod" localSheetId="10" hidden="1">3</definedName>
    <definedName name="solver_mod" localSheetId="11" hidden="1">3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13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3" hidden="1">1</definedName>
    <definedName name="solver_neg" localSheetId="4" hidden="1">1</definedName>
    <definedName name="solver_neg" localSheetId="12" hidden="1">1</definedName>
    <definedName name="solver_neg" localSheetId="9" hidden="1">1</definedName>
    <definedName name="solver_neg" localSheetId="10" hidden="1">1</definedName>
    <definedName name="solver_neg" localSheetId="11" hidden="1">1</definedName>
    <definedName name="solver_nod" localSheetId="0" hidden="1">1000</definedName>
    <definedName name="solver_nod" localSheetId="1" hidden="1">1000</definedName>
    <definedName name="solver_nod" localSheetId="2" hidden="1">1000</definedName>
    <definedName name="solver_nod" localSheetId="13" hidden="1">1000</definedName>
    <definedName name="solver_nod" localSheetId="5" hidden="1">1000</definedName>
    <definedName name="solver_nod" localSheetId="6" hidden="1">1000</definedName>
    <definedName name="solver_nod" localSheetId="7" hidden="1">1000</definedName>
    <definedName name="solver_nod" localSheetId="8" hidden="1">1000</definedName>
    <definedName name="solver_nod" localSheetId="4" hidden="1">1000</definedName>
    <definedName name="solver_nod" localSheetId="12" hidden="1">1000</definedName>
    <definedName name="solver_nod" localSheetId="9" hidden="1">1000</definedName>
    <definedName name="solver_nod" localSheetId="10" hidden="1">1000</definedName>
    <definedName name="solver_nod" localSheetId="11" hidden="1">1000</definedName>
    <definedName name="solver_ntr" localSheetId="2" hidden="1">0</definedName>
    <definedName name="solver_ntr" localSheetId="12" hidden="1">0</definedName>
    <definedName name="solver_ntr" localSheetId="9" hidden="1">0</definedName>
    <definedName name="solver_ntr" localSheetId="10" hidden="1">0</definedName>
    <definedName name="solver_ntr" localSheetId="11" hidden="1">0</definedName>
    <definedName name="solver_ntri" hidden="1">1000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um" localSheetId="13" hidden="1">2</definedName>
    <definedName name="solver_num" localSheetId="5" hidden="1">1</definedName>
    <definedName name="solver_num" localSheetId="6" hidden="1">1</definedName>
    <definedName name="solver_num" localSheetId="7" hidden="1">1</definedName>
    <definedName name="solver_num" localSheetId="8" hidden="1">2</definedName>
    <definedName name="solver_num" localSheetId="3" hidden="1">2</definedName>
    <definedName name="solver_num" localSheetId="4" hidden="1">1</definedName>
    <definedName name="solver_num" localSheetId="12" hidden="1">2</definedName>
    <definedName name="solver_num" localSheetId="9" hidden="1">1</definedName>
    <definedName name="solver_num" localSheetId="10" hidden="1">1</definedName>
    <definedName name="solver_num" localSheetId="11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3" hidden="1">1</definedName>
    <definedName name="solver_nwt" localSheetId="4" hidden="1">1</definedName>
    <definedName name="solver_nwt" localSheetId="12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obc" localSheetId="2" hidden="1">0</definedName>
    <definedName name="solver_obc" localSheetId="12" hidden="1">0</definedName>
    <definedName name="solver_obc" localSheetId="9" hidden="1">0</definedName>
    <definedName name="solver_obc" localSheetId="10" hidden="1">0</definedName>
    <definedName name="solver_obc" localSheetId="11" hidden="1">0</definedName>
    <definedName name="solver_obp" localSheetId="2" hidden="1">0</definedName>
    <definedName name="solver_obp" localSheetId="12" hidden="1">0</definedName>
    <definedName name="solver_obp" localSheetId="9" hidden="1">0</definedName>
    <definedName name="solver_obp" localSheetId="10" hidden="1">0</definedName>
    <definedName name="solver_obp" localSheetId="11" hidden="1">0</definedName>
    <definedName name="solver_ofx" localSheetId="0" hidden="1">2</definedName>
    <definedName name="solver_ofx" localSheetId="1" hidden="1">2</definedName>
    <definedName name="solver_ofx" localSheetId="2" hidden="1">2</definedName>
    <definedName name="solver_ofx" localSheetId="13" hidden="1">2</definedName>
    <definedName name="solver_ofx" localSheetId="5" hidden="1">2</definedName>
    <definedName name="solver_ofx" localSheetId="6" hidden="1">2</definedName>
    <definedName name="solver_ofx" localSheetId="7" hidden="1">2</definedName>
    <definedName name="solver_ofx" localSheetId="8" hidden="1">2</definedName>
    <definedName name="solver_ofx" localSheetId="4" hidden="1">2</definedName>
    <definedName name="solver_ofx" localSheetId="12" hidden="1">2</definedName>
    <definedName name="solver_ofx" localSheetId="9" hidden="1">2</definedName>
    <definedName name="solver_ofx" localSheetId="10" hidden="1">2</definedName>
    <definedName name="solver_ofx" localSheetId="11" hidden="1">2</definedName>
    <definedName name="solver_opt" localSheetId="0" hidden="1">Allocation!$E$8</definedName>
    <definedName name="solver_opt" localSheetId="1" hidden="1">'Allocation (2)'!$E$8</definedName>
    <definedName name="solver_opt" localSheetId="2" hidden="1">'Allocation (3)'!$E$8</definedName>
    <definedName name="solver_opt" localSheetId="13" hidden="1">Blending!$E$8</definedName>
    <definedName name="solver_opt" localSheetId="5" hidden="1">Covering!$G$8</definedName>
    <definedName name="solver_opt" localSheetId="6" hidden="1">'Covering (2)'!$G$8</definedName>
    <definedName name="solver_opt" localSheetId="7" hidden="1">'Covering (3)'!$G$8</definedName>
    <definedName name="solver_opt" localSheetId="8" hidden="1">'Covering (4)'!$G$8</definedName>
    <definedName name="solver_opt" localSheetId="3" hidden="1">Mix!$E$8</definedName>
    <definedName name="solver_opt" localSheetId="4" hidden="1">'Mix (2)'!$E$8</definedName>
    <definedName name="solver_opt" localSheetId="12" hidden="1">Proportion!$E$8</definedName>
    <definedName name="solver_opt" localSheetId="9" hidden="1">Staff1!$H$8</definedName>
    <definedName name="solver_opt" localSheetId="10" hidden="1">Staff2!$G$7</definedName>
    <definedName name="solver_opt" localSheetId="11" hidden="1">Staff3!$O$7</definedName>
    <definedName name="solver_opt_ob" localSheetId="2" hidden="1">1</definedName>
    <definedName name="solver_opt_ob" localSheetId="12" hidden="1">1</definedName>
    <definedName name="solver_opt_ob" localSheetId="9" hidden="1">1</definedName>
    <definedName name="solver_opt_ob" localSheetId="10" hidden="1">1</definedName>
    <definedName name="solver_opt_ob" localSheetId="11" hidden="1">1</definedName>
    <definedName name="solver_piv" localSheetId="0" hidden="1">0.000001</definedName>
    <definedName name="solver_piv" localSheetId="1" hidden="1">0.000001</definedName>
    <definedName name="solver_piv" localSheetId="2" hidden="1">0.000001</definedName>
    <definedName name="solver_piv" localSheetId="13" hidden="1">0.000001</definedName>
    <definedName name="solver_piv" localSheetId="5" hidden="1">0.000001</definedName>
    <definedName name="solver_piv" localSheetId="6" hidden="1">0.000001</definedName>
    <definedName name="solver_piv" localSheetId="7" hidden="1">0.000001</definedName>
    <definedName name="solver_piv" localSheetId="8" hidden="1">0.000001</definedName>
    <definedName name="solver_piv" localSheetId="4" hidden="1">0.000001</definedName>
    <definedName name="solver_piv" localSheetId="12" hidden="1">0.000001</definedName>
    <definedName name="solver_piv" localSheetId="9" hidden="1">0.000001</definedName>
    <definedName name="solver_piv" localSheetId="10" hidden="1">0.000001</definedName>
    <definedName name="solver_piv" localSheetId="11" hidden="1">0.000001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13" hidden="1">0.00000001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3" hidden="1">0.000001</definedName>
    <definedName name="solver_pre" localSheetId="4" hidden="1">0.000001</definedName>
    <definedName name="solver_pre" localSheetId="12" hidden="1">0.000001</definedName>
    <definedName name="solver_pre" localSheetId="9" hidden="1">0.000001</definedName>
    <definedName name="solver_pre" localSheetId="10" hidden="1">0.000001</definedName>
    <definedName name="solver_pre" localSheetId="11" hidden="1">0.000001</definedName>
    <definedName name="solver_pro" localSheetId="0" hidden="1">2</definedName>
    <definedName name="solver_pro" localSheetId="1" hidden="1">2</definedName>
    <definedName name="solver_pro" localSheetId="2" hidden="1">2</definedName>
    <definedName name="solver_pro" localSheetId="13" hidden="1">2</definedName>
    <definedName name="solver_pro" localSheetId="5" hidden="1">2</definedName>
    <definedName name="solver_pro" localSheetId="6" hidden="1">2</definedName>
    <definedName name="solver_pro" localSheetId="7" hidden="1">2</definedName>
    <definedName name="solver_pro" localSheetId="8" hidden="1">2</definedName>
    <definedName name="solver_pro" localSheetId="4" hidden="1">2</definedName>
    <definedName name="solver_pro" localSheetId="12" hidden="1">2</definedName>
    <definedName name="solver_pro" localSheetId="9" hidden="1">2</definedName>
    <definedName name="solver_pro" localSheetId="10" hidden="1">2</definedName>
    <definedName name="solver_pro" localSheetId="11" hidden="1">2</definedName>
    <definedName name="solver_psi" localSheetId="2" hidden="1">0</definedName>
    <definedName name="solver_psi" localSheetId="12" hidden="1">0</definedName>
    <definedName name="solver_psi" localSheetId="9" hidden="1">0</definedName>
    <definedName name="solver_psi" localSheetId="10" hidden="1">0</definedName>
    <definedName name="solver_psi" localSheetId="11" hidden="1">0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dp" localSheetId="0" hidden="1">0</definedName>
    <definedName name="solver_rdp" localSheetId="2" hidden="1">0</definedName>
    <definedName name="solver_rdp" localSheetId="12" hidden="1">0</definedName>
    <definedName name="solver_rdp" localSheetId="9" hidden="1">0</definedName>
    <definedName name="solver_rdp" localSheetId="10" hidden="1">0</definedName>
    <definedName name="solver_rdp" localSheetId="11" hidden="1">0</definedName>
    <definedName name="solver_red" localSheetId="0" hidden="1">0.000001</definedName>
    <definedName name="solver_red" localSheetId="1" hidden="1">0.000001</definedName>
    <definedName name="solver_red" localSheetId="2" hidden="1">0.000001</definedName>
    <definedName name="solver_red" localSheetId="13" hidden="1">0.000001</definedName>
    <definedName name="solver_red" localSheetId="5" hidden="1">0.000001</definedName>
    <definedName name="solver_red" localSheetId="6" hidden="1">0.000001</definedName>
    <definedName name="solver_red" localSheetId="7" hidden="1">0.000001</definedName>
    <definedName name="solver_red" localSheetId="8" hidden="1">0.000001</definedName>
    <definedName name="solver_red" localSheetId="4" hidden="1">0.000001</definedName>
    <definedName name="solver_red" localSheetId="12" hidden="1">0.000001</definedName>
    <definedName name="solver_red" localSheetId="9" hidden="1">0.000001</definedName>
    <definedName name="solver_red" localSheetId="10" hidden="1">0.000001</definedName>
    <definedName name="solver_red" localSheetId="11" hidden="1">0.000001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1" localSheetId="13" hidden="1">3</definedName>
    <definedName name="solver_rel1" localSheetId="5" hidden="1">3</definedName>
    <definedName name="solver_rel1" localSheetId="6" hidden="1">3</definedName>
    <definedName name="solver_rel1" localSheetId="7" hidden="1">3</definedName>
    <definedName name="solver_rel1" localSheetId="8" hidden="1">3</definedName>
    <definedName name="solver_rel1" localSheetId="3" hidden="1">1</definedName>
    <definedName name="solver_rel1" localSheetId="4" hidden="1">1</definedName>
    <definedName name="solver_rel1" localSheetId="12" hidden="1">1</definedName>
    <definedName name="solver_rel1" localSheetId="9" hidden="1">3</definedName>
    <definedName name="solver_rel1" localSheetId="10" hidden="1">3</definedName>
    <definedName name="solver_rel1" localSheetId="11" hidden="1">3</definedName>
    <definedName name="solver_rel2" localSheetId="2" hidden="1">1</definedName>
    <definedName name="solver_rel2" localSheetId="13" hidden="1">1</definedName>
    <definedName name="solver_rel2" localSheetId="5" hidden="1">3</definedName>
    <definedName name="solver_rel2" localSheetId="6" hidden="1">3</definedName>
    <definedName name="solver_rel2" localSheetId="7" hidden="1">3</definedName>
    <definedName name="solver_rel2" localSheetId="8" hidden="1">3</definedName>
    <definedName name="solver_rel2" localSheetId="3" hidden="1">1</definedName>
    <definedName name="solver_rel2" localSheetId="12" hidden="1">3</definedName>
    <definedName name="solver_reo" localSheetId="0" hidden="1">2</definedName>
    <definedName name="solver_reo" localSheetId="1" hidden="1">2</definedName>
    <definedName name="solver_reo" localSheetId="2" hidden="1">2</definedName>
    <definedName name="solver_reo" localSheetId="13" hidden="1">2</definedName>
    <definedName name="solver_reo" localSheetId="5" hidden="1">2</definedName>
    <definedName name="solver_reo" localSheetId="6" hidden="1">2</definedName>
    <definedName name="solver_reo" localSheetId="7" hidden="1">2</definedName>
    <definedName name="solver_reo" localSheetId="8" hidden="1">2</definedName>
    <definedName name="solver_reo" localSheetId="4" hidden="1">2</definedName>
    <definedName name="solver_reo" localSheetId="12" hidden="1">2</definedName>
    <definedName name="solver_reo" localSheetId="9" hidden="1">2</definedName>
    <definedName name="solver_reo" localSheetId="10" hidden="1">2</definedName>
    <definedName name="solver_reo" localSheetId="11" hidden="1">2</definedName>
    <definedName name="solver_rep" localSheetId="0" hidden="1">2</definedName>
    <definedName name="solver_rep" localSheetId="1" hidden="1">2</definedName>
    <definedName name="solver_rep" localSheetId="2" hidden="1">2</definedName>
    <definedName name="solver_rep" localSheetId="13" hidden="1">2</definedName>
    <definedName name="solver_rep" localSheetId="5" hidden="1">2</definedName>
    <definedName name="solver_rep" localSheetId="6" hidden="1">2</definedName>
    <definedName name="solver_rep" localSheetId="7" hidden="1">2</definedName>
    <definedName name="solver_rep" localSheetId="8" hidden="1">2</definedName>
    <definedName name="solver_rep" localSheetId="4" hidden="1">2</definedName>
    <definedName name="solver_rep" localSheetId="12" hidden="1">2</definedName>
    <definedName name="solver_rep" localSheetId="9" hidden="1">2</definedName>
    <definedName name="solver_rep" localSheetId="10" hidden="1">2</definedName>
    <definedName name="solver_rep" localSheetId="11" hidden="1">2</definedName>
    <definedName name="solver_rhs1" localSheetId="0" hidden="1">Allocation!$G$11:$G$14</definedName>
    <definedName name="solver_rhs1" localSheetId="1" hidden="1">'Allocation (2)'!$G$11:$G$14</definedName>
    <definedName name="solver_rhs1" localSheetId="2" hidden="1">'Allocation (3)'!$G$11:$G$14</definedName>
    <definedName name="solver_rhs1" localSheetId="13" hidden="1">Blending!$G$15:$G$17</definedName>
    <definedName name="solver_rhs1" localSheetId="5" hidden="1">Covering!$I$11:$I$14</definedName>
    <definedName name="solver_rhs1" localSheetId="6" hidden="1">'Covering (2)'!$I$11:$I$14</definedName>
    <definedName name="solver_rhs1" localSheetId="7" hidden="1">'Covering (3)'!$I$11:$I$14</definedName>
    <definedName name="solver_rhs1" localSheetId="8" hidden="1">'Covering (4)'!$B$6:$F$6</definedName>
    <definedName name="solver_rhs1" localSheetId="3" hidden="1">Mix!$G$15:$G$17</definedName>
    <definedName name="solver_rhs1" localSheetId="4" hidden="1">'Mix (2)'!$G$11:$G$17</definedName>
    <definedName name="solver_rhs1" localSheetId="12" hidden="1">Proportion!$G$11:$G$17</definedName>
    <definedName name="solver_rhs1" localSheetId="9" hidden="1">Staff1!$J$11:$J$16</definedName>
    <definedName name="solver_rhs1" localSheetId="10" hidden="1">Staff2!$I$10:$I$21</definedName>
    <definedName name="solver_rhs1" localSheetId="11" hidden="1">Staff3!$Q$10:$Q$21</definedName>
    <definedName name="solver_rhs2" localSheetId="2" hidden="1">'Allocation (3)'!$G$11:$G$14</definedName>
    <definedName name="solver_rhs2" localSheetId="13" hidden="1">Blending!$G$18:$G$20</definedName>
    <definedName name="solver_rhs2" localSheetId="5" hidden="1">Covering!$I$11:$I$14</definedName>
    <definedName name="solver_rhs2" localSheetId="6" hidden="1">'Covering (2)'!$I$11:$I$14</definedName>
    <definedName name="solver_rhs2" localSheetId="7" hidden="1">'Covering (3)'!$I$11:$I$14</definedName>
    <definedName name="solver_rhs2" localSheetId="8" hidden="1">'Covering (4)'!$I$11:$I$14</definedName>
    <definedName name="solver_rhs2" localSheetId="3" hidden="1">Mix!$G$11:$G$14</definedName>
    <definedName name="solver_rhs2" localSheetId="12" hidden="1">Proportion!$G$18:$G$20</definedName>
    <definedName name="solver_rlx" localSheetId="0" hidden="1">2</definedName>
    <definedName name="solver_rlx" localSheetId="1" hidden="1">2</definedName>
    <definedName name="solver_rlx" localSheetId="2" hidden="1">0</definedName>
    <definedName name="solver_rlx" localSheetId="13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4" hidden="1">2</definedName>
    <definedName name="solver_rlx" localSheetId="12" hidden="1">0</definedName>
    <definedName name="solver_rlx" localSheetId="9" hidden="1">0</definedName>
    <definedName name="solver_rlx" localSheetId="10" hidden="1">0</definedName>
    <definedName name="solver_rlx" localSheetId="11" hidden="1">0</definedName>
    <definedName name="solver_rsmp" hidden="1">2</definedName>
    <definedName name="solver_rsp" localSheetId="0" hidden="1">0</definedName>
    <definedName name="solver_rsp" localSheetId="12" hidden="1">0</definedName>
    <definedName name="solver_rtr" localSheetId="2" hidden="1">0</definedName>
    <definedName name="solver_rtr" localSheetId="12" hidden="1">0</definedName>
    <definedName name="solver_rtr" localSheetId="9" hidden="1">0</definedName>
    <definedName name="solver_rtr" localSheetId="10" hidden="1">0</definedName>
    <definedName name="solver_rtr" localSheetId="11" hidden="1">0</definedName>
    <definedName name="solver_rxc1" localSheetId="2" hidden="1">1</definedName>
    <definedName name="solver_rxc1" localSheetId="3" hidden="1">1</definedName>
    <definedName name="solver_rxc1" localSheetId="12" hidden="1">1</definedName>
    <definedName name="solver_rxc1" localSheetId="9" hidden="1">1</definedName>
    <definedName name="solver_rxc1" localSheetId="10" hidden="1">1</definedName>
    <definedName name="solver_rxc1" localSheetId="11" hidden="1">1</definedName>
    <definedName name="solver_rxc2" localSheetId="2" hidden="1">1</definedName>
    <definedName name="solver_rxc2" localSheetId="3" hidden="1">1</definedName>
    <definedName name="solver_rxc2" localSheetId="12" hidden="1">1</definedName>
    <definedName name="solver_rxv" localSheetId="2" hidden="1">1</definedName>
    <definedName name="solver_rxv" localSheetId="12" hidden="1">1</definedName>
    <definedName name="solver_rxv" localSheetId="9" hidden="1">1</definedName>
    <definedName name="solver_rxv" localSheetId="10" hidden="1">1</definedName>
    <definedName name="solver_rxv" localSheetId="11" hidden="1">1</definedName>
    <definedName name="solver_scl" localSheetId="0" hidden="1">2</definedName>
    <definedName name="solver_scl" localSheetId="1" hidden="1">2</definedName>
    <definedName name="solver_scl" localSheetId="2" hidden="1">1</definedName>
    <definedName name="solver_scl" localSheetId="13" hidden="1">1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8" hidden="1">2</definedName>
    <definedName name="solver_scl" localSheetId="3" hidden="1">2</definedName>
    <definedName name="solver_scl" localSheetId="4" hidden="1">2</definedName>
    <definedName name="solver_scl" localSheetId="12" hidden="1">2</definedName>
    <definedName name="solver_scl" localSheetId="9" hidden="1">1</definedName>
    <definedName name="solver_scl" localSheetId="10" hidden="1">2</definedName>
    <definedName name="solver_scl" localSheetId="11" hidden="1">2</definedName>
    <definedName name="solver_seed" hidden="1">0</definedName>
    <definedName name="solver_sel" localSheetId="0" hidden="1">1</definedName>
    <definedName name="solver_sel" localSheetId="2" hidden="1">1</definedName>
    <definedName name="solver_sel" localSheetId="12" hidden="1">1</definedName>
    <definedName name="solver_sel" localSheetId="9" hidden="1">1</definedName>
    <definedName name="solver_sel" localSheetId="10" hidden="1">1</definedName>
    <definedName name="solver_sel" localSheetId="11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13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3" hidden="1">2</definedName>
    <definedName name="solver_sho" localSheetId="4" hidden="1">2</definedName>
    <definedName name="solver_sho" localSheetId="12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lv" localSheetId="2" hidden="1">0</definedName>
    <definedName name="solver_slv" localSheetId="12" hidden="1">0</definedName>
    <definedName name="solver_slv" localSheetId="9" hidden="1">0</definedName>
    <definedName name="solver_slv" localSheetId="10" hidden="1">0</definedName>
    <definedName name="solver_slv" localSheetId="11" hidden="1">0</definedName>
    <definedName name="solver_slvu" localSheetId="2" hidden="1">0</definedName>
    <definedName name="solver_slvu" localSheetId="12" hidden="1">0</definedName>
    <definedName name="solver_slvu" localSheetId="9" hidden="1">0</definedName>
    <definedName name="solver_slvu" localSheetId="10" hidden="1">0</definedName>
    <definedName name="solver_slvu" localSheetId="11" hidden="1">0</definedName>
    <definedName name="solver_ssz" localSheetId="0" hidden="1">0</definedName>
    <definedName name="solver_ssz" localSheetId="1" hidden="1">0</definedName>
    <definedName name="solver_ssz" localSheetId="2" hidden="1">0</definedName>
    <definedName name="solver_tim" localSheetId="0" hidden="1">100</definedName>
    <definedName name="solver_tim" localSheetId="1" hidden="1">100</definedName>
    <definedName name="solver_tim" localSheetId="2" hidden="1">100</definedName>
    <definedName name="solver_tim" localSheetId="13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8" hidden="1">100</definedName>
    <definedName name="solver_tim" localSheetId="3" hidden="1">100</definedName>
    <definedName name="solver_tim" localSheetId="4" hidden="1">100</definedName>
    <definedName name="solver_tim" localSheetId="12" hidden="1">100</definedName>
    <definedName name="solver_tim" localSheetId="9" hidden="1">100</definedName>
    <definedName name="solver_tim" localSheetId="10" hidden="1">100</definedName>
    <definedName name="solver_tim" localSheetId="11" hidden="1">100</definedName>
    <definedName name="solver_tms" localSheetId="0" hidden="1">2</definedName>
    <definedName name="solver_tms" localSheetId="1" hidden="1">2</definedName>
    <definedName name="solver_tms" localSheetId="2" hidden="1">2</definedName>
    <definedName name="solver_tol" localSheetId="0" hidden="1">0.05</definedName>
    <definedName name="solver_tol" localSheetId="1" hidden="1">0.05</definedName>
    <definedName name="solver_tol" localSheetId="2" hidden="1">0.05</definedName>
    <definedName name="solver_tol" localSheetId="13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8" hidden="1">0.05</definedName>
    <definedName name="solver_tol" localSheetId="3" hidden="1">0.05</definedName>
    <definedName name="solver_tol" localSheetId="4" hidden="1">0.05</definedName>
    <definedName name="solver_tol" localSheetId="12" hidden="1">0.05</definedName>
    <definedName name="solver_tol" localSheetId="9" hidden="1">0.05</definedName>
    <definedName name="solver_tol" localSheetId="10" hidden="1">0.05</definedName>
    <definedName name="solver_tol" localSheetId="11" hidden="1">0.05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typ" localSheetId="13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3" hidden="1">1</definedName>
    <definedName name="solver_typ" localSheetId="4" hidden="1">1</definedName>
    <definedName name="solver_typ" localSheetId="12" hidden="1">1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umod" localSheetId="2" hidden="1">1</definedName>
    <definedName name="solver_umod" localSheetId="12" hidden="1">1</definedName>
    <definedName name="solver_umod" localSheetId="9" hidden="1">1</definedName>
    <definedName name="solver_umod" localSheetId="10" hidden="1">1</definedName>
    <definedName name="solver_umod" localSheetId="11" hidden="1">1</definedName>
    <definedName name="solver_urs" localSheetId="2" hidden="1">0</definedName>
    <definedName name="solver_urs" localSheetId="12" hidden="1">0</definedName>
    <definedName name="solver_urs" localSheetId="9" hidden="1">0</definedName>
    <definedName name="solver_urs" localSheetId="10" hidden="1">0</definedName>
    <definedName name="solver_urs" localSheetId="11" hidden="1">0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13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3" hidden="1">0</definedName>
    <definedName name="solver_val" localSheetId="4" hidden="1">0</definedName>
    <definedName name="solver_val" localSheetId="12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r" localSheetId="2" hidden="1">" "</definedName>
    <definedName name="solver_var" localSheetId="12" hidden="1">" "</definedName>
    <definedName name="solver_var" localSheetId="9" hidden="1">" "</definedName>
    <definedName name="solver_var" localSheetId="10" hidden="1">" "</definedName>
    <definedName name="solver_var" localSheetId="11" hidden="1">" "</definedName>
    <definedName name="solver_ver" localSheetId="0" hidden="1">2</definedName>
    <definedName name="solver_ver" localSheetId="1" hidden="1">2</definedName>
    <definedName name="solver_ver" localSheetId="2" hidden="1">9</definedName>
    <definedName name="solver_ver" localSheetId="13" hidden="1">2</definedName>
    <definedName name="solver_ver" localSheetId="5" hidden="1">2</definedName>
    <definedName name="solver_ver" localSheetId="6" hidden="1">2</definedName>
    <definedName name="solver_ver" localSheetId="7" hidden="1">2</definedName>
    <definedName name="solver_ver" localSheetId="8" hidden="1">2</definedName>
    <definedName name="solver_ver" localSheetId="3" hidden="1">9</definedName>
    <definedName name="solver_ver" localSheetId="4" hidden="1">2</definedName>
    <definedName name="solver_ver" localSheetId="12" hidden="1">9</definedName>
    <definedName name="solver_ver" localSheetId="9" hidden="1">9</definedName>
    <definedName name="solver_ver" localSheetId="10" hidden="1">9</definedName>
    <definedName name="solver_ver" localSheetId="11" hidden="1">9</definedName>
    <definedName name="solver_vir" localSheetId="0" hidden="1">1</definedName>
    <definedName name="solver_vir" localSheetId="2" hidden="1">1</definedName>
    <definedName name="solver_vir" localSheetId="12" hidden="1">1</definedName>
    <definedName name="solver_vir" localSheetId="9" hidden="1">1</definedName>
    <definedName name="solver_vir" localSheetId="10" hidden="1">1</definedName>
    <definedName name="solver_vir" localSheetId="11" hidden="1">1</definedName>
    <definedName name="solver_vol" localSheetId="2" hidden="1">0</definedName>
    <definedName name="solver_vol" localSheetId="12" hidden="1">0</definedName>
    <definedName name="solver_vol" localSheetId="9" hidden="1">0</definedName>
    <definedName name="solver_vol" localSheetId="10" hidden="1">0</definedName>
    <definedName name="solver_vol" localSheetId="11" hidden="1">0</definedName>
    <definedName name="solver_vst" localSheetId="2" hidden="1">0</definedName>
    <definedName name="solver_vst" localSheetId="12" hidden="1">0</definedName>
    <definedName name="solver_vst" localSheetId="9" hidden="1">0</definedName>
    <definedName name="solver_vst" localSheetId="10" hidden="1">0</definedName>
    <definedName name="solver_vst" localSheetId="11" hidden="1">0</definedName>
  </definedNames>
  <calcPr calcId="144315"/>
</workbook>
</file>

<file path=xl/calcChain.xml><?xml version="1.0" encoding="utf-8"?>
<calcChain xmlns="http://schemas.openxmlformats.org/spreadsheetml/2006/main">
  <c r="E18" i="21" l="1"/>
  <c r="E19" i="21"/>
  <c r="E20" i="21"/>
  <c r="E8" i="21"/>
  <c r="E11" i="21"/>
  <c r="E12" i="21"/>
  <c r="E13" i="21"/>
  <c r="E14" i="21"/>
  <c r="E15" i="21"/>
  <c r="E16" i="21"/>
  <c r="E17" i="21"/>
  <c r="E14" i="14"/>
  <c r="E13" i="14"/>
  <c r="E12" i="14"/>
  <c r="E11" i="14"/>
  <c r="E8" i="14"/>
  <c r="E8" i="15"/>
  <c r="E11" i="15"/>
  <c r="E12" i="15"/>
  <c r="E13" i="15"/>
  <c r="E14" i="15"/>
  <c r="E8" i="16"/>
  <c r="E11" i="16"/>
  <c r="E12" i="16"/>
  <c r="E13" i="16"/>
  <c r="E14" i="16"/>
  <c r="E17" i="13"/>
  <c r="E12" i="13"/>
  <c r="E11" i="13"/>
  <c r="D16" i="13"/>
  <c r="C15" i="13"/>
  <c r="D15" i="13"/>
  <c r="C16" i="13"/>
  <c r="B16" i="13"/>
  <c r="B15" i="13"/>
  <c r="E20" i="13"/>
  <c r="E19" i="13"/>
  <c r="E18" i="13"/>
  <c r="E16" i="13"/>
  <c r="E15" i="13"/>
  <c r="E8" i="13"/>
  <c r="G14" i="8"/>
  <c r="G13" i="8"/>
  <c r="G12" i="8"/>
  <c r="G11" i="8"/>
  <c r="G8" i="8"/>
  <c r="G8" i="18"/>
  <c r="G11" i="18"/>
  <c r="G12" i="18"/>
  <c r="G13" i="18"/>
  <c r="G14" i="18"/>
  <c r="G8" i="19"/>
  <c r="G11" i="19"/>
  <c r="G12" i="19"/>
  <c r="G13" i="19"/>
  <c r="G14" i="19"/>
  <c r="G8" i="20"/>
  <c r="G11" i="20"/>
  <c r="G12" i="20"/>
  <c r="G13" i="20"/>
  <c r="G14" i="20"/>
  <c r="E15" i="3"/>
  <c r="E16" i="3"/>
  <c r="E17" i="3"/>
  <c r="E14" i="3"/>
  <c r="E13" i="3"/>
  <c r="E12" i="3"/>
  <c r="E11" i="3"/>
  <c r="E8" i="3"/>
  <c r="E8" i="17"/>
  <c r="E11" i="17"/>
  <c r="E12" i="17"/>
  <c r="E13" i="17"/>
  <c r="E14" i="17"/>
  <c r="E15" i="17"/>
  <c r="E16" i="17"/>
  <c r="E17" i="17"/>
  <c r="H15" i="10"/>
  <c r="H12" i="10"/>
  <c r="H13" i="10"/>
  <c r="H14" i="10"/>
  <c r="H16" i="10"/>
  <c r="H11" i="10"/>
  <c r="H8" i="10"/>
  <c r="G21" i="12"/>
  <c r="G20" i="12"/>
  <c r="G19" i="12"/>
  <c r="G18" i="12"/>
  <c r="G17" i="12"/>
  <c r="G16" i="12"/>
  <c r="G15" i="12"/>
  <c r="G14" i="12"/>
  <c r="G13" i="12"/>
  <c r="G12" i="12"/>
  <c r="G11" i="12"/>
  <c r="G10" i="12"/>
  <c r="G7" i="12"/>
  <c r="O21" i="11"/>
  <c r="O20" i="11"/>
  <c r="O19" i="11"/>
  <c r="O18" i="11"/>
  <c r="O17" i="11"/>
  <c r="O16" i="11"/>
  <c r="O15" i="11"/>
  <c r="O14" i="11"/>
  <c r="O13" i="11"/>
  <c r="O12" i="11"/>
  <c r="O11" i="11"/>
  <c r="O10" i="11"/>
  <c r="O7" i="11"/>
</calcChain>
</file>

<file path=xl/sharedStrings.xml><?xml version="1.0" encoding="utf-8"?>
<sst xmlns="http://schemas.openxmlformats.org/spreadsheetml/2006/main" count="368" uniqueCount="85">
  <si>
    <t>Decision Variables</t>
  </si>
  <si>
    <t>C</t>
  </si>
  <si>
    <t>D</t>
  </si>
  <si>
    <t>T</t>
  </si>
  <si>
    <t>Objective Function</t>
  </si>
  <si>
    <t>Total</t>
  </si>
  <si>
    <t>Profit</t>
  </si>
  <si>
    <t>Constraints</t>
  </si>
  <si>
    <t>LHS</t>
  </si>
  <si>
    <t>RHS</t>
  </si>
  <si>
    <t>Fabrication</t>
  </si>
  <si>
    <t>&lt;=</t>
  </si>
  <si>
    <t>Assembly</t>
  </si>
  <si>
    <t>Machining</t>
  </si>
  <si>
    <t>Wood</t>
  </si>
  <si>
    <t>Cost</t>
  </si>
  <si>
    <t>Production plan</t>
  </si>
  <si>
    <t xml:space="preserve"> </t>
  </si>
  <si>
    <t>Covering:  Trail Mix</t>
  </si>
  <si>
    <t>S</t>
  </si>
  <si>
    <t>R</t>
  </si>
  <si>
    <t>F</t>
  </si>
  <si>
    <t>P</t>
  </si>
  <si>
    <t>W</t>
  </si>
  <si>
    <t>Amounts</t>
  </si>
  <si>
    <t>Vitamins</t>
  </si>
  <si>
    <t>&gt;=</t>
  </si>
  <si>
    <t>Minerals</t>
  </si>
  <si>
    <t>Protein</t>
  </si>
  <si>
    <t>Calories</t>
  </si>
  <si>
    <t>Blending:  Coffee beans</t>
  </si>
  <si>
    <t>B</t>
  </si>
  <si>
    <t>Inputs</t>
  </si>
  <si>
    <t>Blend aroma</t>
  </si>
  <si>
    <t>Blend strength</t>
  </si>
  <si>
    <t>Output</t>
  </si>
  <si>
    <t>B-supply</t>
  </si>
  <si>
    <t>C-supply</t>
  </si>
  <si>
    <t>Covering:  Staff Scheduling</t>
  </si>
  <si>
    <t>2am-6am</t>
  </si>
  <si>
    <t>6am-10am</t>
  </si>
  <si>
    <t>10am-2pm</t>
  </si>
  <si>
    <t>2pm-6pm</t>
  </si>
  <si>
    <t>6pm-10pm</t>
  </si>
  <si>
    <t>10pm-2am</t>
  </si>
  <si>
    <t>Starting time</t>
  </si>
  <si>
    <t>2am</t>
  </si>
  <si>
    <t>6am</t>
  </si>
  <si>
    <t>10am</t>
  </si>
  <si>
    <t>2pm</t>
  </si>
  <si>
    <t>6pm</t>
  </si>
  <si>
    <t>10pm</t>
  </si>
  <si>
    <t>number</t>
  </si>
  <si>
    <t>Staff Scheduling for 12 hour coverage</t>
  </si>
  <si>
    <t>Decisions</t>
  </si>
  <si>
    <t>starts</t>
  </si>
  <si>
    <t>Objective</t>
  </si>
  <si>
    <t>size</t>
  </si>
  <si>
    <t>7am</t>
  </si>
  <si>
    <t>8am</t>
  </si>
  <si>
    <t>9am</t>
  </si>
  <si>
    <t>11am</t>
  </si>
  <si>
    <t>noon</t>
  </si>
  <si>
    <t>1pm</t>
  </si>
  <si>
    <t>3pm</t>
  </si>
  <si>
    <t>4pm</t>
  </si>
  <si>
    <t>5pm</t>
  </si>
  <si>
    <t>with variations in the mid-shift break</t>
  </si>
  <si>
    <t>Staff</t>
  </si>
  <si>
    <t>Blending Data</t>
  </si>
  <si>
    <t>Aroma</t>
  </si>
  <si>
    <t>Strength</t>
  </si>
  <si>
    <t>Target</t>
  </si>
  <si>
    <t>Actual</t>
  </si>
  <si>
    <t>Allocation: Basic Model</t>
  </si>
  <si>
    <t>Allocation: Product Mix</t>
  </si>
  <si>
    <t>Chair ceiling</t>
  </si>
  <si>
    <t>Desk ceiling</t>
  </si>
  <si>
    <t>Table ceiling</t>
  </si>
  <si>
    <t>Chair proportion</t>
  </si>
  <si>
    <t>Table proportion</t>
  </si>
  <si>
    <t>Desk proportion</t>
  </si>
  <si>
    <t>P-supply</t>
  </si>
  <si>
    <t>Allocation: Product Mix with Additional Requirements</t>
  </si>
  <si>
    <t>Covering:  Trail Mix with Additional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</si>
</sst>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0_);\(0\)"/>
  </numFmts>
  <fonts count="6">
    <font>
      <sz val="9"/>
      <name val="Geneva"/>
    </font>
    <font>
      <sz val="9"/>
      <name val="Geneva"/>
      <family val="2"/>
    </font>
    <font>
      <sz val="8"/>
      <name val="Genev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 applyAlignment="1">
      <alignment horizontal="center"/>
    </xf>
    <xf numFmtId="0" fontId="4" fillId="3" borderId="4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44" fontId="4" fillId="3" borderId="4" xfId="1" applyFont="1" applyFill="1" applyBorder="1"/>
    <xf numFmtId="0" fontId="5" fillId="0" borderId="0" xfId="0" applyFont="1" applyAlignment="1">
      <alignment horizontal="right"/>
    </xf>
    <xf numFmtId="37" fontId="4" fillId="3" borderId="4" xfId="1" applyNumberFormat="1" applyFont="1" applyFill="1" applyBorder="1"/>
    <xf numFmtId="0" fontId="4" fillId="0" borderId="6" xfId="0" applyFont="1" applyBorder="1" applyAlignment="1">
      <alignment horizontal="right"/>
    </xf>
    <xf numFmtId="0" fontId="4" fillId="0" borderId="0" xfId="0" applyFont="1" applyFill="1" applyBorder="1"/>
    <xf numFmtId="2" fontId="4" fillId="0" borderId="0" xfId="0" applyNumberFormat="1" applyFont="1"/>
    <xf numFmtId="165" fontId="4" fillId="3" borderId="4" xfId="0" applyNumberFormat="1" applyFont="1" applyFill="1" applyBorder="1"/>
    <xf numFmtId="5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"/>
  <sheetViews>
    <sheetView tabSelected="1" workbookViewId="0">
      <selection activeCell="J17" sqref="J17"/>
    </sheetView>
  </sheetViews>
  <sheetFormatPr defaultColWidth="9" defaultRowHeight="15"/>
  <cols>
    <col min="1" max="1" width="18.7109375" style="2" customWidth="1"/>
    <col min="2" max="4" width="9" style="2" customWidth="1"/>
    <col min="5" max="5" width="10.140625" style="2" customWidth="1"/>
    <col min="6" max="6" width="4.28515625" style="3" customWidth="1"/>
    <col min="7" max="16384" width="9" style="2"/>
  </cols>
  <sheetData>
    <row r="1" spans="1:7">
      <c r="A1" s="1" t="s">
        <v>74</v>
      </c>
    </row>
    <row r="3" spans="1:7">
      <c r="A3" s="1" t="s">
        <v>0</v>
      </c>
    </row>
    <row r="4" spans="1:7">
      <c r="A4" s="1"/>
      <c r="B4" s="4" t="s">
        <v>1</v>
      </c>
      <c r="C4" s="4" t="s">
        <v>2</v>
      </c>
      <c r="D4" s="4" t="s">
        <v>3</v>
      </c>
    </row>
    <row r="5" spans="1:7">
      <c r="A5" s="4" t="s">
        <v>16</v>
      </c>
      <c r="B5" s="5">
        <v>50</v>
      </c>
      <c r="C5" s="6">
        <v>75</v>
      </c>
      <c r="D5" s="7">
        <v>100</v>
      </c>
    </row>
    <row r="6" spans="1:7">
      <c r="A6" s="1"/>
    </row>
    <row r="7" spans="1:7">
      <c r="A7" s="1" t="s">
        <v>4</v>
      </c>
      <c r="E7" s="8" t="s">
        <v>5</v>
      </c>
      <c r="F7" s="8"/>
    </row>
    <row r="8" spans="1:7">
      <c r="A8" s="4" t="s">
        <v>6</v>
      </c>
      <c r="B8" s="2">
        <v>16</v>
      </c>
      <c r="C8" s="2">
        <v>20</v>
      </c>
      <c r="D8" s="2">
        <v>14</v>
      </c>
      <c r="E8" s="9">
        <f>SUMPRODUCT($B$5:$D$5,B8:D8)</f>
        <v>3700</v>
      </c>
    </row>
    <row r="9" spans="1:7">
      <c r="A9" s="1"/>
    </row>
    <row r="10" spans="1:7">
      <c r="A10" s="1" t="s">
        <v>7</v>
      </c>
      <c r="E10" s="8" t="s">
        <v>8</v>
      </c>
      <c r="F10" s="8"/>
      <c r="G10" s="8" t="s">
        <v>9</v>
      </c>
    </row>
    <row r="11" spans="1:7">
      <c r="A11" s="4" t="s">
        <v>10</v>
      </c>
      <c r="B11" s="2">
        <v>4</v>
      </c>
      <c r="C11" s="2">
        <v>6</v>
      </c>
      <c r="D11" s="2">
        <v>2</v>
      </c>
      <c r="E11" s="2">
        <f>SUMPRODUCT($B$5:$D$5,B11:D11)</f>
        <v>850</v>
      </c>
      <c r="F11" s="3" t="s">
        <v>11</v>
      </c>
      <c r="G11" s="10">
        <v>2000</v>
      </c>
    </row>
    <row r="12" spans="1:7">
      <c r="A12" s="4" t="s">
        <v>12</v>
      </c>
      <c r="B12" s="2">
        <v>3</v>
      </c>
      <c r="C12" s="2">
        <v>8</v>
      </c>
      <c r="D12" s="2">
        <v>6</v>
      </c>
      <c r="E12" s="2">
        <f>SUMPRODUCT($B$5:$D$5,B12:D12)</f>
        <v>1350</v>
      </c>
      <c r="F12" s="3" t="s">
        <v>11</v>
      </c>
      <c r="G12" s="11">
        <v>2000</v>
      </c>
    </row>
    <row r="13" spans="1:7">
      <c r="A13" s="4" t="s">
        <v>13</v>
      </c>
      <c r="B13" s="2">
        <v>9</v>
      </c>
      <c r="C13" s="2">
        <v>6</v>
      </c>
      <c r="D13" s="2">
        <v>4</v>
      </c>
      <c r="E13" s="2">
        <f>SUMPRODUCT($B$5:$D$5,B13:D13)</f>
        <v>1300</v>
      </c>
      <c r="F13" s="3" t="s">
        <v>11</v>
      </c>
      <c r="G13" s="11">
        <v>1440</v>
      </c>
    </row>
    <row r="14" spans="1:7">
      <c r="A14" s="4" t="s">
        <v>14</v>
      </c>
      <c r="B14" s="2">
        <v>30</v>
      </c>
      <c r="C14" s="2">
        <v>40</v>
      </c>
      <c r="D14" s="2">
        <v>25</v>
      </c>
      <c r="E14" s="2">
        <f>SUMPRODUCT($B$5:$D$5,B14:D14)</f>
        <v>7000</v>
      </c>
      <c r="F14" s="3" t="s">
        <v>11</v>
      </c>
      <c r="G14" s="12">
        <v>9600</v>
      </c>
    </row>
  </sheetData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7"/>
  <sheetViews>
    <sheetView workbookViewId="0">
      <selection activeCell="M19" sqref="M19"/>
    </sheetView>
  </sheetViews>
  <sheetFormatPr defaultColWidth="10.7109375" defaultRowHeight="15"/>
  <cols>
    <col min="1" max="1" width="21.42578125" style="2" customWidth="1"/>
    <col min="2" max="7" width="5.85546875" style="2" customWidth="1"/>
    <col min="8" max="8" width="6.85546875" style="2" customWidth="1"/>
    <col min="9" max="9" width="4.85546875" style="2" customWidth="1"/>
    <col min="10" max="10" width="7.85546875" style="2" customWidth="1"/>
    <col min="11" max="16384" width="10.7109375" style="2"/>
  </cols>
  <sheetData>
    <row r="1" spans="1:11">
      <c r="A1" s="1" t="s">
        <v>38</v>
      </c>
      <c r="I1" s="3"/>
    </row>
    <row r="2" spans="1:11">
      <c r="I2" s="3"/>
    </row>
    <row r="3" spans="1:11">
      <c r="A3" s="1" t="s">
        <v>0</v>
      </c>
      <c r="B3" s="2" t="s">
        <v>45</v>
      </c>
      <c r="I3" s="3"/>
    </row>
    <row r="4" spans="1:11">
      <c r="A4" s="1"/>
      <c r="B4" s="3" t="s">
        <v>46</v>
      </c>
      <c r="C4" s="3" t="s">
        <v>47</v>
      </c>
      <c r="D4" s="3" t="s">
        <v>48</v>
      </c>
      <c r="E4" s="3" t="s">
        <v>49</v>
      </c>
      <c r="F4" s="3" t="s">
        <v>50</v>
      </c>
      <c r="G4" s="3" t="s">
        <v>51</v>
      </c>
      <c r="I4" s="3"/>
    </row>
    <row r="5" spans="1:11">
      <c r="A5" s="4" t="s">
        <v>68</v>
      </c>
      <c r="B5" s="5">
        <v>10</v>
      </c>
      <c r="C5" s="6">
        <v>43</v>
      </c>
      <c r="D5" s="6">
        <v>2</v>
      </c>
      <c r="E5" s="6">
        <v>38</v>
      </c>
      <c r="F5" s="6">
        <v>12</v>
      </c>
      <c r="G5" s="7">
        <v>0</v>
      </c>
      <c r="I5" s="3"/>
    </row>
    <row r="6" spans="1:11">
      <c r="A6" s="1"/>
      <c r="B6" s="1"/>
      <c r="C6" s="1"/>
      <c r="D6" s="1"/>
      <c r="E6" s="1"/>
      <c r="F6" s="1"/>
      <c r="G6" s="1"/>
      <c r="I6" s="3"/>
    </row>
    <row r="7" spans="1:11">
      <c r="A7" s="1" t="s">
        <v>4</v>
      </c>
      <c r="H7" s="8" t="s">
        <v>5</v>
      </c>
      <c r="I7" s="8"/>
    </row>
    <row r="8" spans="1:11">
      <c r="A8" s="4" t="s">
        <v>52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15">
        <f>SUMPRODUCT($B$5:$G$5,B8:G8)</f>
        <v>105</v>
      </c>
      <c r="I8" s="3"/>
    </row>
    <row r="9" spans="1:11">
      <c r="A9" s="1"/>
      <c r="I9" s="3"/>
    </row>
    <row r="10" spans="1:11">
      <c r="A10" s="1" t="s">
        <v>7</v>
      </c>
      <c r="H10" s="14" t="s">
        <v>8</v>
      </c>
      <c r="I10" s="8"/>
      <c r="J10" s="14" t="s">
        <v>9</v>
      </c>
    </row>
    <row r="11" spans="1:11">
      <c r="A11" s="3" t="s">
        <v>39</v>
      </c>
      <c r="B11" s="2">
        <v>1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f t="shared" ref="H11:H16" si="0">SUMPRODUCT($B$5:$G$5,B11:G11)</f>
        <v>10</v>
      </c>
      <c r="I11" s="3" t="s">
        <v>26</v>
      </c>
      <c r="J11" s="10">
        <v>10</v>
      </c>
    </row>
    <row r="12" spans="1:11">
      <c r="A12" s="3" t="s">
        <v>40</v>
      </c>
      <c r="B12" s="2">
        <v>1</v>
      </c>
      <c r="C12" s="2">
        <v>1</v>
      </c>
      <c r="D12" s="2">
        <v>0</v>
      </c>
      <c r="E12" s="2">
        <v>0</v>
      </c>
      <c r="F12" s="2">
        <v>0</v>
      </c>
      <c r="G12" s="2">
        <v>0</v>
      </c>
      <c r="H12" s="2">
        <f t="shared" si="0"/>
        <v>53</v>
      </c>
      <c r="I12" s="3" t="s">
        <v>26</v>
      </c>
      <c r="J12" s="11">
        <v>20</v>
      </c>
    </row>
    <row r="13" spans="1:11">
      <c r="A13" s="3" t="s">
        <v>41</v>
      </c>
      <c r="B13" s="2">
        <v>0</v>
      </c>
      <c r="C13" s="2">
        <v>1</v>
      </c>
      <c r="D13" s="2">
        <v>1</v>
      </c>
      <c r="E13" s="2">
        <v>0</v>
      </c>
      <c r="F13" s="2">
        <v>0</v>
      </c>
      <c r="G13" s="2">
        <v>0</v>
      </c>
      <c r="H13" s="2">
        <f t="shared" si="0"/>
        <v>45</v>
      </c>
      <c r="I13" s="3" t="s">
        <v>26</v>
      </c>
      <c r="J13" s="11">
        <v>45</v>
      </c>
    </row>
    <row r="14" spans="1:11">
      <c r="A14" s="3" t="s">
        <v>42</v>
      </c>
      <c r="B14" s="2">
        <v>0</v>
      </c>
      <c r="C14" s="2">
        <v>0</v>
      </c>
      <c r="D14" s="2">
        <v>1</v>
      </c>
      <c r="E14" s="2">
        <v>1</v>
      </c>
      <c r="F14" s="2">
        <v>0</v>
      </c>
      <c r="G14" s="2">
        <v>0</v>
      </c>
      <c r="H14" s="2">
        <f t="shared" si="0"/>
        <v>40</v>
      </c>
      <c r="I14" s="3" t="s">
        <v>26</v>
      </c>
      <c r="J14" s="11">
        <v>40</v>
      </c>
    </row>
    <row r="15" spans="1:11">
      <c r="A15" s="3" t="s">
        <v>43</v>
      </c>
      <c r="B15" s="2">
        <v>0</v>
      </c>
      <c r="C15" s="2">
        <v>0</v>
      </c>
      <c r="D15" s="2">
        <v>0</v>
      </c>
      <c r="E15" s="2">
        <v>1</v>
      </c>
      <c r="F15" s="2">
        <v>1</v>
      </c>
      <c r="G15" s="2">
        <v>0</v>
      </c>
      <c r="H15" s="2">
        <f t="shared" si="0"/>
        <v>50</v>
      </c>
      <c r="I15" s="3" t="s">
        <v>26</v>
      </c>
      <c r="J15" s="16">
        <v>50</v>
      </c>
      <c r="K15" s="4"/>
    </row>
    <row r="16" spans="1:11">
      <c r="A16" s="3" t="s">
        <v>44</v>
      </c>
      <c r="B16" s="2">
        <v>0</v>
      </c>
      <c r="C16" s="2">
        <v>0</v>
      </c>
      <c r="D16" s="2">
        <v>0</v>
      </c>
      <c r="E16" s="2">
        <v>0</v>
      </c>
      <c r="F16" s="2">
        <v>1</v>
      </c>
      <c r="G16" s="2">
        <v>1</v>
      </c>
      <c r="H16" s="2">
        <f t="shared" si="0"/>
        <v>12</v>
      </c>
      <c r="I16" s="3" t="s">
        <v>26</v>
      </c>
      <c r="J16" s="12">
        <v>12</v>
      </c>
    </row>
    <row r="17" spans="9:9">
      <c r="I17" s="3"/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1"/>
  <sheetViews>
    <sheetView workbookViewId="0">
      <selection activeCell="N25" sqref="N25"/>
    </sheetView>
  </sheetViews>
  <sheetFormatPr defaultColWidth="5.85546875" defaultRowHeight="15"/>
  <cols>
    <col min="1" max="1" width="5.85546875" style="1" customWidth="1"/>
    <col min="2" max="16384" width="5.85546875" style="2"/>
  </cols>
  <sheetData>
    <row r="1" spans="1:9">
      <c r="A1" s="1" t="s">
        <v>53</v>
      </c>
    </row>
    <row r="3" spans="1:9">
      <c r="A3" s="1" t="s">
        <v>54</v>
      </c>
    </row>
    <row r="4" spans="1:9">
      <c r="B4" s="2" t="s">
        <v>55</v>
      </c>
      <c r="C4" s="3">
        <v>6</v>
      </c>
      <c r="D4" s="3">
        <v>7</v>
      </c>
      <c r="E4" s="3">
        <v>8</v>
      </c>
      <c r="F4" s="3">
        <v>9</v>
      </c>
    </row>
    <row r="5" spans="1:9">
      <c r="C5" s="5">
        <v>15</v>
      </c>
      <c r="D5" s="6">
        <v>17</v>
      </c>
      <c r="E5" s="6">
        <v>7</v>
      </c>
      <c r="F5" s="7">
        <v>18</v>
      </c>
    </row>
    <row r="6" spans="1:9">
      <c r="A6" s="1" t="s">
        <v>56</v>
      </c>
    </row>
    <row r="7" spans="1:9">
      <c r="B7" s="2" t="s">
        <v>57</v>
      </c>
      <c r="C7" s="2">
        <v>1</v>
      </c>
      <c r="D7" s="2">
        <v>1</v>
      </c>
      <c r="E7" s="2">
        <v>1</v>
      </c>
      <c r="F7" s="2">
        <v>1</v>
      </c>
      <c r="G7" s="9">
        <f>SUMPRODUCT(C5:F5,C7:F7)</f>
        <v>57</v>
      </c>
    </row>
    <row r="9" spans="1:9">
      <c r="A9" s="1" t="s">
        <v>7</v>
      </c>
    </row>
    <row r="10" spans="1:9">
      <c r="B10" s="2" t="s">
        <v>47</v>
      </c>
      <c r="C10" s="2">
        <v>1</v>
      </c>
      <c r="D10" s="2">
        <v>0</v>
      </c>
      <c r="E10" s="2">
        <v>0</v>
      </c>
      <c r="F10" s="2">
        <v>0</v>
      </c>
      <c r="G10" s="17">
        <f t="shared" ref="G10:G21" si="0">SUMPRODUCT($C$5:$F$5,C10:F10)</f>
        <v>15</v>
      </c>
      <c r="H10" s="3" t="s">
        <v>26</v>
      </c>
      <c r="I10" s="10">
        <v>10</v>
      </c>
    </row>
    <row r="11" spans="1:9">
      <c r="B11" s="2" t="s">
        <v>58</v>
      </c>
      <c r="C11" s="2">
        <v>1</v>
      </c>
      <c r="D11" s="2">
        <v>1</v>
      </c>
      <c r="E11" s="2">
        <v>0</v>
      </c>
      <c r="F11" s="2">
        <v>0</v>
      </c>
      <c r="G11" s="17">
        <f t="shared" si="0"/>
        <v>32</v>
      </c>
      <c r="H11" s="3" t="s">
        <v>26</v>
      </c>
      <c r="I11" s="11">
        <v>15</v>
      </c>
    </row>
    <row r="12" spans="1:9">
      <c r="B12" s="2" t="s">
        <v>59</v>
      </c>
      <c r="C12" s="2">
        <v>1</v>
      </c>
      <c r="D12" s="2">
        <v>1</v>
      </c>
      <c r="E12" s="2">
        <v>1</v>
      </c>
      <c r="F12" s="2">
        <v>0</v>
      </c>
      <c r="G12" s="17">
        <f t="shared" si="0"/>
        <v>39</v>
      </c>
      <c r="H12" s="3" t="s">
        <v>26</v>
      </c>
      <c r="I12" s="11">
        <v>36</v>
      </c>
    </row>
    <row r="13" spans="1:9">
      <c r="B13" s="2" t="s">
        <v>60</v>
      </c>
      <c r="C13" s="2">
        <v>1</v>
      </c>
      <c r="D13" s="2">
        <v>1</v>
      </c>
      <c r="E13" s="2">
        <v>1</v>
      </c>
      <c r="F13" s="2">
        <v>1</v>
      </c>
      <c r="G13" s="17">
        <f t="shared" si="0"/>
        <v>57</v>
      </c>
      <c r="H13" s="3" t="s">
        <v>26</v>
      </c>
      <c r="I13" s="11">
        <v>38</v>
      </c>
    </row>
    <row r="14" spans="1:9">
      <c r="B14" s="2" t="s">
        <v>48</v>
      </c>
      <c r="C14" s="2">
        <v>0</v>
      </c>
      <c r="D14" s="2">
        <v>1</v>
      </c>
      <c r="E14" s="2">
        <v>1</v>
      </c>
      <c r="F14" s="2">
        <v>1</v>
      </c>
      <c r="G14" s="17">
        <f t="shared" si="0"/>
        <v>42</v>
      </c>
      <c r="H14" s="3" t="s">
        <v>26</v>
      </c>
      <c r="I14" s="11">
        <v>42</v>
      </c>
    </row>
    <row r="15" spans="1:9">
      <c r="B15" s="2" t="s">
        <v>61</v>
      </c>
      <c r="C15" s="2">
        <v>1</v>
      </c>
      <c r="D15" s="2">
        <v>0</v>
      </c>
      <c r="E15" s="2">
        <v>1</v>
      </c>
      <c r="F15" s="2">
        <v>1</v>
      </c>
      <c r="G15" s="17">
        <f t="shared" si="0"/>
        <v>40</v>
      </c>
      <c r="H15" s="3" t="s">
        <v>26</v>
      </c>
      <c r="I15" s="11">
        <v>40</v>
      </c>
    </row>
    <row r="16" spans="1:9">
      <c r="B16" s="2" t="s">
        <v>62</v>
      </c>
      <c r="C16" s="2">
        <v>1</v>
      </c>
      <c r="D16" s="2">
        <v>1</v>
      </c>
      <c r="E16" s="2">
        <v>0</v>
      </c>
      <c r="F16" s="2">
        <v>1</v>
      </c>
      <c r="G16" s="17">
        <f t="shared" si="0"/>
        <v>50</v>
      </c>
      <c r="H16" s="3" t="s">
        <v>26</v>
      </c>
      <c r="I16" s="11">
        <v>44</v>
      </c>
    </row>
    <row r="17" spans="2:9">
      <c r="B17" s="2" t="s">
        <v>63</v>
      </c>
      <c r="C17" s="2">
        <v>1</v>
      </c>
      <c r="D17" s="2">
        <v>1</v>
      </c>
      <c r="E17" s="2">
        <v>1</v>
      </c>
      <c r="F17" s="2">
        <v>0</v>
      </c>
      <c r="G17" s="17">
        <f t="shared" si="0"/>
        <v>39</v>
      </c>
      <c r="H17" s="3" t="s">
        <v>26</v>
      </c>
      <c r="I17" s="11">
        <v>39</v>
      </c>
    </row>
    <row r="18" spans="2:9">
      <c r="B18" s="2" t="s">
        <v>49</v>
      </c>
      <c r="C18" s="2">
        <v>1</v>
      </c>
      <c r="D18" s="2">
        <v>1</v>
      </c>
      <c r="E18" s="2">
        <v>1</v>
      </c>
      <c r="F18" s="2">
        <v>1</v>
      </c>
      <c r="G18" s="17">
        <f t="shared" si="0"/>
        <v>57</v>
      </c>
      <c r="H18" s="3" t="s">
        <v>26</v>
      </c>
      <c r="I18" s="11">
        <v>36</v>
      </c>
    </row>
    <row r="19" spans="2:9">
      <c r="B19" s="2" t="s">
        <v>64</v>
      </c>
      <c r="C19" s="2">
        <v>0</v>
      </c>
      <c r="D19" s="2">
        <v>1</v>
      </c>
      <c r="E19" s="2">
        <v>1</v>
      </c>
      <c r="F19" s="2">
        <v>1</v>
      </c>
      <c r="G19" s="17">
        <f t="shared" si="0"/>
        <v>42</v>
      </c>
      <c r="H19" s="3" t="s">
        <v>26</v>
      </c>
      <c r="I19" s="11">
        <v>30</v>
      </c>
    </row>
    <row r="20" spans="2:9">
      <c r="B20" s="2" t="s">
        <v>65</v>
      </c>
      <c r="C20" s="2">
        <v>0</v>
      </c>
      <c r="D20" s="2">
        <v>0</v>
      </c>
      <c r="E20" s="2">
        <v>1</v>
      </c>
      <c r="F20" s="2">
        <v>1</v>
      </c>
      <c r="G20" s="17">
        <f t="shared" si="0"/>
        <v>25</v>
      </c>
      <c r="H20" s="3" t="s">
        <v>26</v>
      </c>
      <c r="I20" s="11">
        <v>22</v>
      </c>
    </row>
    <row r="21" spans="2:9">
      <c r="B21" s="2" t="s">
        <v>66</v>
      </c>
      <c r="C21" s="2">
        <v>0</v>
      </c>
      <c r="D21" s="2">
        <v>0</v>
      </c>
      <c r="E21" s="2">
        <v>0</v>
      </c>
      <c r="F21" s="2">
        <v>1</v>
      </c>
      <c r="G21" s="17">
        <f t="shared" si="0"/>
        <v>18</v>
      </c>
      <c r="H21" s="3" t="s">
        <v>26</v>
      </c>
      <c r="I21" s="12">
        <v>18</v>
      </c>
    </row>
  </sheetData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21"/>
  <sheetViews>
    <sheetView workbookViewId="0">
      <selection activeCell="S23" sqref="S23"/>
    </sheetView>
  </sheetViews>
  <sheetFormatPr defaultColWidth="5.85546875" defaultRowHeight="15"/>
  <cols>
    <col min="1" max="1" width="5.85546875" style="1" customWidth="1"/>
    <col min="2" max="16384" width="5.85546875" style="2"/>
  </cols>
  <sheetData>
    <row r="1" spans="1:17">
      <c r="A1" s="1" t="s">
        <v>53</v>
      </c>
    </row>
    <row r="2" spans="1:17">
      <c r="B2" s="2" t="s">
        <v>67</v>
      </c>
    </row>
    <row r="3" spans="1:17">
      <c r="A3" s="1" t="s">
        <v>54</v>
      </c>
    </row>
    <row r="4" spans="1:17">
      <c r="B4" s="2" t="s">
        <v>55</v>
      </c>
      <c r="C4" s="3">
        <v>6</v>
      </c>
      <c r="D4" s="3">
        <v>6</v>
      </c>
      <c r="E4" s="3">
        <v>6</v>
      </c>
      <c r="F4" s="3">
        <v>7</v>
      </c>
      <c r="G4" s="3">
        <v>7</v>
      </c>
      <c r="H4" s="3">
        <v>7</v>
      </c>
      <c r="I4" s="3">
        <v>8</v>
      </c>
      <c r="J4" s="3">
        <v>8</v>
      </c>
      <c r="K4" s="3">
        <v>8</v>
      </c>
      <c r="L4" s="3">
        <v>9</v>
      </c>
      <c r="M4" s="3">
        <v>9</v>
      </c>
      <c r="N4" s="3">
        <v>9</v>
      </c>
    </row>
    <row r="5" spans="1:17">
      <c r="C5" s="5">
        <v>16</v>
      </c>
      <c r="D5" s="6">
        <v>8</v>
      </c>
      <c r="E5" s="6">
        <v>0</v>
      </c>
      <c r="F5" s="6">
        <v>4</v>
      </c>
      <c r="G5" s="6">
        <v>0</v>
      </c>
      <c r="H5" s="6">
        <v>0</v>
      </c>
      <c r="I5" s="6">
        <v>8</v>
      </c>
      <c r="J5" s="6">
        <v>0</v>
      </c>
      <c r="K5" s="6">
        <v>0</v>
      </c>
      <c r="L5" s="6">
        <v>0</v>
      </c>
      <c r="M5" s="6">
        <v>15</v>
      </c>
      <c r="N5" s="7">
        <v>3</v>
      </c>
    </row>
    <row r="6" spans="1:17">
      <c r="A6" s="1" t="s">
        <v>56</v>
      </c>
    </row>
    <row r="7" spans="1:17">
      <c r="B7" s="2" t="s">
        <v>57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9">
        <f>SUMPRODUCT(C5:N5,C7:N7)</f>
        <v>54</v>
      </c>
    </row>
    <row r="9" spans="1:17">
      <c r="A9" s="1" t="s">
        <v>7</v>
      </c>
    </row>
    <row r="10" spans="1:17">
      <c r="B10" s="2" t="s">
        <v>47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17">
        <f t="shared" ref="O10:O21" si="0">SUMPRODUCT($C$5:$N$5,C10:N10)</f>
        <v>24</v>
      </c>
      <c r="P10" s="3" t="s">
        <v>26</v>
      </c>
      <c r="Q10" s="10">
        <v>10</v>
      </c>
    </row>
    <row r="11" spans="1:17">
      <c r="B11" s="2" t="s">
        <v>58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17">
        <f t="shared" si="0"/>
        <v>28</v>
      </c>
      <c r="P11" s="3" t="s">
        <v>26</v>
      </c>
      <c r="Q11" s="11">
        <v>15</v>
      </c>
    </row>
    <row r="12" spans="1:17">
      <c r="B12" s="2" t="s">
        <v>59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17">
        <f t="shared" si="0"/>
        <v>36</v>
      </c>
      <c r="P12" s="3" t="s">
        <v>26</v>
      </c>
      <c r="Q12" s="11">
        <v>36</v>
      </c>
    </row>
    <row r="13" spans="1:17">
      <c r="B13" s="2" t="s">
        <v>60</v>
      </c>
      <c r="C13" s="2">
        <v>0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17">
        <f t="shared" si="0"/>
        <v>38</v>
      </c>
      <c r="P13" s="3" t="s">
        <v>26</v>
      </c>
      <c r="Q13" s="11">
        <v>38</v>
      </c>
    </row>
    <row r="14" spans="1:17">
      <c r="B14" s="2" t="s">
        <v>48</v>
      </c>
      <c r="C14" s="2">
        <v>1</v>
      </c>
      <c r="D14" s="2">
        <v>0</v>
      </c>
      <c r="E14" s="2">
        <v>1</v>
      </c>
      <c r="F14" s="2">
        <v>0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17">
        <f t="shared" si="0"/>
        <v>42</v>
      </c>
      <c r="P14" s="3" t="s">
        <v>26</v>
      </c>
      <c r="Q14" s="11">
        <v>42</v>
      </c>
    </row>
    <row r="15" spans="1:17">
      <c r="B15" s="2" t="s">
        <v>61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1</v>
      </c>
      <c r="I15" s="2">
        <v>0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17">
        <f t="shared" si="0"/>
        <v>46</v>
      </c>
      <c r="P15" s="3" t="s">
        <v>26</v>
      </c>
      <c r="Q15" s="11">
        <v>40</v>
      </c>
    </row>
    <row r="16" spans="1:17">
      <c r="B16" s="2" t="s">
        <v>62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0</v>
      </c>
      <c r="I16" s="2">
        <v>1</v>
      </c>
      <c r="J16" s="2">
        <v>0</v>
      </c>
      <c r="K16" s="2">
        <v>1</v>
      </c>
      <c r="L16" s="2">
        <v>0</v>
      </c>
      <c r="M16" s="2">
        <v>1</v>
      </c>
      <c r="N16" s="2">
        <v>1</v>
      </c>
      <c r="O16" s="17">
        <f t="shared" si="0"/>
        <v>54</v>
      </c>
      <c r="P16" s="3" t="s">
        <v>26</v>
      </c>
      <c r="Q16" s="11">
        <v>44</v>
      </c>
    </row>
    <row r="17" spans="2:17">
      <c r="B17" s="2" t="s">
        <v>63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0</v>
      </c>
      <c r="L17" s="2">
        <v>1</v>
      </c>
      <c r="M17" s="2">
        <v>0</v>
      </c>
      <c r="N17" s="2">
        <v>1</v>
      </c>
      <c r="O17" s="17">
        <f t="shared" si="0"/>
        <v>39</v>
      </c>
      <c r="P17" s="3" t="s">
        <v>26</v>
      </c>
      <c r="Q17" s="11">
        <v>39</v>
      </c>
    </row>
    <row r="18" spans="2:17">
      <c r="B18" s="2" t="s">
        <v>49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0</v>
      </c>
      <c r="O18" s="17">
        <f t="shared" si="0"/>
        <v>51</v>
      </c>
      <c r="P18" s="3" t="s">
        <v>26</v>
      </c>
      <c r="Q18" s="11">
        <v>36</v>
      </c>
    </row>
    <row r="19" spans="2:17">
      <c r="B19" s="2" t="s">
        <v>64</v>
      </c>
      <c r="C19" s="2">
        <v>0</v>
      </c>
      <c r="D19" s="2">
        <v>0</v>
      </c>
      <c r="E19" s="2">
        <v>0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17">
        <f t="shared" si="0"/>
        <v>30</v>
      </c>
      <c r="P19" s="3" t="s">
        <v>26</v>
      </c>
      <c r="Q19" s="11">
        <v>30</v>
      </c>
    </row>
    <row r="20" spans="2:17">
      <c r="B20" s="2" t="s">
        <v>65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17">
        <f t="shared" si="0"/>
        <v>26</v>
      </c>
      <c r="P20" s="3" t="s">
        <v>26</v>
      </c>
      <c r="Q20" s="11">
        <v>22</v>
      </c>
    </row>
    <row r="21" spans="2:17">
      <c r="B21" s="2" t="s">
        <v>66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</v>
      </c>
      <c r="M21" s="2">
        <v>1</v>
      </c>
      <c r="N21" s="2">
        <v>1</v>
      </c>
      <c r="O21" s="17">
        <f t="shared" si="0"/>
        <v>18</v>
      </c>
      <c r="P21" s="3" t="s">
        <v>26</v>
      </c>
      <c r="Q21" s="12">
        <v>18</v>
      </c>
    </row>
  </sheetData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20"/>
  <sheetViews>
    <sheetView workbookViewId="0">
      <selection activeCell="J22" sqref="J22"/>
    </sheetView>
  </sheetViews>
  <sheetFormatPr defaultColWidth="9" defaultRowHeight="15"/>
  <cols>
    <col min="1" max="1" width="18.7109375" style="2" customWidth="1"/>
    <col min="2" max="4" width="9" style="2" customWidth="1"/>
    <col min="5" max="5" width="10.140625" style="2" customWidth="1"/>
    <col min="6" max="6" width="4.28515625" style="3" customWidth="1"/>
    <col min="7" max="16384" width="9" style="2"/>
  </cols>
  <sheetData>
    <row r="1" spans="1:7">
      <c r="A1" s="1" t="s">
        <v>83</v>
      </c>
    </row>
    <row r="3" spans="1:7">
      <c r="A3" s="1" t="s">
        <v>0</v>
      </c>
    </row>
    <row r="4" spans="1:7">
      <c r="A4" s="1"/>
      <c r="B4" s="4" t="s">
        <v>1</v>
      </c>
      <c r="C4" s="4" t="s">
        <v>2</v>
      </c>
      <c r="D4" s="4" t="s">
        <v>3</v>
      </c>
    </row>
    <row r="5" spans="1:7">
      <c r="A5" s="4" t="s">
        <v>16</v>
      </c>
      <c r="B5" s="5">
        <v>48</v>
      </c>
      <c r="C5" s="6">
        <v>120</v>
      </c>
      <c r="D5" s="7">
        <v>72</v>
      </c>
    </row>
    <row r="6" spans="1:7">
      <c r="A6" s="1"/>
    </row>
    <row r="7" spans="1:7">
      <c r="A7" s="1" t="s">
        <v>4</v>
      </c>
      <c r="E7" s="8" t="s">
        <v>5</v>
      </c>
      <c r="F7" s="8"/>
    </row>
    <row r="8" spans="1:7">
      <c r="A8" s="4" t="s">
        <v>6</v>
      </c>
      <c r="B8" s="2">
        <v>16</v>
      </c>
      <c r="C8" s="2">
        <v>20</v>
      </c>
      <c r="D8" s="2">
        <v>14</v>
      </c>
      <c r="E8" s="9">
        <f>SUMPRODUCT($B$5:$D$5,B8:D8)</f>
        <v>4176</v>
      </c>
    </row>
    <row r="9" spans="1:7">
      <c r="A9" s="1"/>
    </row>
    <row r="10" spans="1:7">
      <c r="A10" s="1" t="s">
        <v>7</v>
      </c>
      <c r="E10" s="8" t="s">
        <v>8</v>
      </c>
      <c r="F10" s="8"/>
      <c r="G10" s="8" t="s">
        <v>9</v>
      </c>
    </row>
    <row r="11" spans="1:7">
      <c r="A11" s="4" t="s">
        <v>10</v>
      </c>
      <c r="B11" s="2">
        <v>4</v>
      </c>
      <c r="C11" s="2">
        <v>6</v>
      </c>
      <c r="D11" s="2">
        <v>2</v>
      </c>
      <c r="E11" s="2">
        <f t="shared" ref="E11:E20" si="0">SUMPRODUCT($B$5:$D$5,B11:D11)</f>
        <v>1056</v>
      </c>
      <c r="F11" s="3" t="s">
        <v>11</v>
      </c>
      <c r="G11" s="10">
        <v>2000</v>
      </c>
    </row>
    <row r="12" spans="1:7">
      <c r="A12" s="4" t="s">
        <v>12</v>
      </c>
      <c r="B12" s="2">
        <v>3</v>
      </c>
      <c r="C12" s="2">
        <v>8</v>
      </c>
      <c r="D12" s="2">
        <v>6</v>
      </c>
      <c r="E12" s="2">
        <f t="shared" si="0"/>
        <v>1536</v>
      </c>
      <c r="F12" s="3" t="s">
        <v>11</v>
      </c>
      <c r="G12" s="11">
        <v>2000</v>
      </c>
    </row>
    <row r="13" spans="1:7">
      <c r="A13" s="4" t="s">
        <v>13</v>
      </c>
      <c r="B13" s="2">
        <v>9</v>
      </c>
      <c r="C13" s="2">
        <v>6</v>
      </c>
      <c r="D13" s="2">
        <v>4</v>
      </c>
      <c r="E13" s="2">
        <f t="shared" si="0"/>
        <v>1440</v>
      </c>
      <c r="F13" s="3" t="s">
        <v>11</v>
      </c>
      <c r="G13" s="11">
        <v>1440</v>
      </c>
    </row>
    <row r="14" spans="1:7">
      <c r="A14" s="4" t="s">
        <v>14</v>
      </c>
      <c r="B14" s="2">
        <v>30</v>
      </c>
      <c r="C14" s="2">
        <v>40</v>
      </c>
      <c r="D14" s="2">
        <v>25</v>
      </c>
      <c r="E14" s="2">
        <f t="shared" si="0"/>
        <v>8040</v>
      </c>
      <c r="F14" s="3" t="s">
        <v>11</v>
      </c>
      <c r="G14" s="11">
        <v>9600</v>
      </c>
    </row>
    <row r="15" spans="1:7">
      <c r="A15" s="4" t="s">
        <v>76</v>
      </c>
      <c r="B15" s="2">
        <v>1</v>
      </c>
      <c r="C15" s="2" t="s">
        <v>17</v>
      </c>
      <c r="D15" s="2" t="s">
        <v>17</v>
      </c>
      <c r="E15" s="2">
        <f t="shared" si="0"/>
        <v>48</v>
      </c>
      <c r="F15" s="3" t="s">
        <v>11</v>
      </c>
      <c r="G15" s="11">
        <v>300</v>
      </c>
    </row>
    <row r="16" spans="1:7">
      <c r="A16" s="4" t="s">
        <v>77</v>
      </c>
      <c r="B16" s="2" t="s">
        <v>17</v>
      </c>
      <c r="C16" s="2">
        <v>1</v>
      </c>
      <c r="D16" s="2" t="s">
        <v>17</v>
      </c>
      <c r="E16" s="2">
        <f t="shared" si="0"/>
        <v>120</v>
      </c>
      <c r="F16" s="3" t="s">
        <v>11</v>
      </c>
      <c r="G16" s="11">
        <v>120</v>
      </c>
    </row>
    <row r="17" spans="1:7">
      <c r="A17" s="4" t="s">
        <v>78</v>
      </c>
      <c r="B17" s="2" t="s">
        <v>17</v>
      </c>
      <c r="C17" s="2" t="s">
        <v>17</v>
      </c>
      <c r="D17" s="2">
        <v>1</v>
      </c>
      <c r="E17" s="2">
        <f t="shared" si="0"/>
        <v>72</v>
      </c>
      <c r="F17" s="3" t="s">
        <v>11</v>
      </c>
      <c r="G17" s="11">
        <v>144</v>
      </c>
    </row>
    <row r="18" spans="1:7">
      <c r="A18" s="4" t="s">
        <v>79</v>
      </c>
      <c r="B18" s="2">
        <v>0.8</v>
      </c>
      <c r="C18" s="2">
        <v>-0.2</v>
      </c>
      <c r="D18" s="2">
        <v>-0.2</v>
      </c>
      <c r="E18" s="2">
        <f t="shared" si="0"/>
        <v>5.3290705182007514E-15</v>
      </c>
      <c r="F18" s="3" t="s">
        <v>26</v>
      </c>
      <c r="G18" s="11">
        <v>0</v>
      </c>
    </row>
    <row r="19" spans="1:7">
      <c r="A19" s="4" t="s">
        <v>81</v>
      </c>
      <c r="B19" s="2">
        <v>-0.2</v>
      </c>
      <c r="C19" s="2">
        <v>0.8</v>
      </c>
      <c r="D19" s="2">
        <v>-0.2</v>
      </c>
      <c r="E19" s="2">
        <f t="shared" si="0"/>
        <v>72</v>
      </c>
      <c r="F19" s="3" t="s">
        <v>26</v>
      </c>
      <c r="G19" s="11">
        <v>0</v>
      </c>
    </row>
    <row r="20" spans="1:7">
      <c r="A20" s="4" t="s">
        <v>80</v>
      </c>
      <c r="B20" s="2">
        <v>-0.2</v>
      </c>
      <c r="C20" s="2">
        <v>-0.2</v>
      </c>
      <c r="D20" s="2">
        <v>0.8</v>
      </c>
      <c r="E20" s="2">
        <f t="shared" si="0"/>
        <v>24</v>
      </c>
      <c r="F20" s="3" t="s">
        <v>26</v>
      </c>
      <c r="G20" s="12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2"/>
  <sheetViews>
    <sheetView workbookViewId="0">
      <selection activeCell="I22" sqref="I22"/>
    </sheetView>
  </sheetViews>
  <sheetFormatPr defaultColWidth="10.28515625" defaultRowHeight="15"/>
  <cols>
    <col min="1" max="1" width="20.140625" style="2" customWidth="1"/>
    <col min="2" max="5" width="10.140625" style="2" customWidth="1"/>
    <col min="6" max="6" width="5.42578125" style="3" customWidth="1"/>
    <col min="7" max="7" width="10.140625" style="2" customWidth="1"/>
    <col min="8" max="16384" width="10.28515625" style="2"/>
  </cols>
  <sheetData>
    <row r="1" spans="1:8">
      <c r="A1" s="1" t="s">
        <v>30</v>
      </c>
    </row>
    <row r="3" spans="1:8">
      <c r="A3" s="1" t="s">
        <v>0</v>
      </c>
    </row>
    <row r="4" spans="1:8">
      <c r="A4" s="1"/>
      <c r="B4" s="4" t="s">
        <v>31</v>
      </c>
      <c r="C4" s="4" t="s">
        <v>1</v>
      </c>
      <c r="D4" s="4" t="s">
        <v>22</v>
      </c>
    </row>
    <row r="5" spans="1:8">
      <c r="A5" s="4" t="s">
        <v>32</v>
      </c>
      <c r="B5" s="5">
        <v>1500</v>
      </c>
      <c r="C5" s="6">
        <v>520</v>
      </c>
      <c r="D5" s="7">
        <v>1980</v>
      </c>
    </row>
    <row r="6" spans="1:8">
      <c r="A6" s="1"/>
    </row>
    <row r="7" spans="1:8">
      <c r="A7" s="1" t="s">
        <v>4</v>
      </c>
      <c r="E7" s="8" t="s">
        <v>5</v>
      </c>
      <c r="F7" s="8"/>
    </row>
    <row r="8" spans="1:8">
      <c r="A8" s="4" t="s">
        <v>15</v>
      </c>
      <c r="B8" s="18">
        <v>0.5</v>
      </c>
      <c r="C8" s="18">
        <v>0.6</v>
      </c>
      <c r="D8" s="18">
        <v>0.7</v>
      </c>
      <c r="E8" s="19">
        <f>SUMPRODUCT($B$5:$D$5,B8:D8)</f>
        <v>2448</v>
      </c>
      <c r="F8" s="20"/>
      <c r="H8" s="21"/>
    </row>
    <row r="9" spans="1:8">
      <c r="A9" s="1"/>
    </row>
    <row r="10" spans="1:8">
      <c r="A10" s="1" t="s">
        <v>69</v>
      </c>
      <c r="E10" s="8" t="s">
        <v>73</v>
      </c>
      <c r="G10" s="8" t="s">
        <v>72</v>
      </c>
    </row>
    <row r="11" spans="1:8">
      <c r="A11" s="4" t="s">
        <v>70</v>
      </c>
      <c r="B11" s="2">
        <v>75</v>
      </c>
      <c r="C11" s="2">
        <v>60</v>
      </c>
      <c r="D11" s="2">
        <v>85</v>
      </c>
      <c r="E11" s="18">
        <f>SUMPRODUCT($B$5:$D$5,B11:D11)/E17</f>
        <v>78</v>
      </c>
      <c r="G11" s="2">
        <v>78</v>
      </c>
    </row>
    <row r="12" spans="1:8">
      <c r="A12" s="4" t="s">
        <v>71</v>
      </c>
      <c r="B12" s="2">
        <v>15</v>
      </c>
      <c r="C12" s="2">
        <v>20</v>
      </c>
      <c r="D12" s="2">
        <v>18</v>
      </c>
      <c r="E12" s="18">
        <f>SUMPRODUCT($B$5:$D$5,B12:D12)/E17</f>
        <v>17.135000000000002</v>
      </c>
      <c r="G12" s="2">
        <v>16</v>
      </c>
    </row>
    <row r="13" spans="1:8">
      <c r="A13" s="1"/>
    </row>
    <row r="14" spans="1:8">
      <c r="A14" s="1" t="s">
        <v>7</v>
      </c>
      <c r="E14" s="14" t="s">
        <v>8</v>
      </c>
      <c r="F14" s="8"/>
      <c r="G14" s="14" t="s">
        <v>9</v>
      </c>
    </row>
    <row r="15" spans="1:8">
      <c r="A15" s="4" t="s">
        <v>33</v>
      </c>
      <c r="B15" s="2">
        <f t="shared" ref="B15:D16" si="0">B11-$G11</f>
        <v>-3</v>
      </c>
      <c r="C15" s="2">
        <f t="shared" si="0"/>
        <v>-18</v>
      </c>
      <c r="D15" s="2">
        <f t="shared" si="0"/>
        <v>7</v>
      </c>
      <c r="E15" s="2">
        <f t="shared" ref="E15:E20" si="1">SUMPRODUCT($B$5:$D$5,B15:D15)</f>
        <v>0</v>
      </c>
      <c r="F15" s="3" t="s">
        <v>26</v>
      </c>
      <c r="G15" s="10">
        <v>0</v>
      </c>
    </row>
    <row r="16" spans="1:8">
      <c r="A16" s="4" t="s">
        <v>34</v>
      </c>
      <c r="B16" s="2">
        <f t="shared" si="0"/>
        <v>-1</v>
      </c>
      <c r="C16" s="2">
        <f t="shared" si="0"/>
        <v>4</v>
      </c>
      <c r="D16" s="2">
        <f t="shared" si="0"/>
        <v>2</v>
      </c>
      <c r="E16" s="2">
        <f t="shared" si="1"/>
        <v>4540</v>
      </c>
      <c r="F16" s="3" t="s">
        <v>26</v>
      </c>
      <c r="G16" s="11">
        <v>0</v>
      </c>
    </row>
    <row r="17" spans="1:7">
      <c r="A17" s="4" t="s">
        <v>35</v>
      </c>
      <c r="B17" s="2">
        <v>1</v>
      </c>
      <c r="C17" s="2">
        <v>1</v>
      </c>
      <c r="D17" s="2">
        <v>1</v>
      </c>
      <c r="E17" s="2">
        <f t="shared" si="1"/>
        <v>4000</v>
      </c>
      <c r="F17" s="3" t="s">
        <v>26</v>
      </c>
      <c r="G17" s="11">
        <v>4000</v>
      </c>
    </row>
    <row r="18" spans="1:7">
      <c r="A18" s="4" t="s">
        <v>36</v>
      </c>
      <c r="B18" s="2">
        <v>1</v>
      </c>
      <c r="C18" s="2">
        <v>0</v>
      </c>
      <c r="D18" s="2">
        <v>0</v>
      </c>
      <c r="E18" s="2">
        <f t="shared" si="1"/>
        <v>1500</v>
      </c>
      <c r="F18" s="3" t="s">
        <v>11</v>
      </c>
      <c r="G18" s="11">
        <v>1500</v>
      </c>
    </row>
    <row r="19" spans="1:7">
      <c r="A19" s="4" t="s">
        <v>37</v>
      </c>
      <c r="B19" s="2">
        <v>0</v>
      </c>
      <c r="C19" s="2">
        <v>1</v>
      </c>
      <c r="D19" s="2">
        <v>0</v>
      </c>
      <c r="E19" s="2">
        <f t="shared" si="1"/>
        <v>520</v>
      </c>
      <c r="F19" s="3" t="s">
        <v>11</v>
      </c>
      <c r="G19" s="11">
        <v>1200</v>
      </c>
    </row>
    <row r="20" spans="1:7">
      <c r="A20" s="22" t="s">
        <v>82</v>
      </c>
      <c r="B20" s="23">
        <v>0</v>
      </c>
      <c r="C20" s="23">
        <v>0</v>
      </c>
      <c r="D20" s="23">
        <v>1</v>
      </c>
      <c r="E20" s="23">
        <f t="shared" si="1"/>
        <v>1980</v>
      </c>
      <c r="F20" s="24" t="s">
        <v>11</v>
      </c>
      <c r="G20" s="12">
        <v>2000</v>
      </c>
    </row>
    <row r="21" spans="1:7">
      <c r="F21" s="2"/>
    </row>
    <row r="22" spans="1:7">
      <c r="F22" s="2"/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4"/>
  <sheetViews>
    <sheetView showFormulas="1" workbookViewId="0">
      <selection activeCell="J17" sqref="J17"/>
    </sheetView>
  </sheetViews>
  <sheetFormatPr defaultColWidth="9" defaultRowHeight="15"/>
  <cols>
    <col min="1" max="1" width="12.7109375" style="2" customWidth="1"/>
    <col min="2" max="4" width="3.7109375" style="2" customWidth="1"/>
    <col min="5" max="5" width="16.7109375" style="2" customWidth="1"/>
    <col min="6" max="6" width="2.7109375" style="3" customWidth="1"/>
    <col min="7" max="7" width="4.7109375" style="2" customWidth="1"/>
    <col min="8" max="16384" width="9" style="2"/>
  </cols>
  <sheetData>
    <row r="1" spans="1:7">
      <c r="A1" s="1" t="s">
        <v>74</v>
      </c>
    </row>
    <row r="3" spans="1:7">
      <c r="A3" s="1" t="s">
        <v>0</v>
      </c>
    </row>
    <row r="4" spans="1:7">
      <c r="A4" s="1"/>
      <c r="B4" s="4" t="s">
        <v>1</v>
      </c>
      <c r="C4" s="4" t="s">
        <v>2</v>
      </c>
      <c r="D4" s="4" t="s">
        <v>3</v>
      </c>
    </row>
    <row r="5" spans="1:7">
      <c r="A5" s="4" t="s">
        <v>16</v>
      </c>
      <c r="B5" s="5">
        <v>50</v>
      </c>
      <c r="C5" s="6">
        <v>75</v>
      </c>
      <c r="D5" s="7">
        <v>100</v>
      </c>
    </row>
    <row r="6" spans="1:7">
      <c r="A6" s="1"/>
    </row>
    <row r="7" spans="1:7">
      <c r="A7" s="1" t="s">
        <v>4</v>
      </c>
      <c r="E7" s="8" t="s">
        <v>5</v>
      </c>
      <c r="F7" s="8"/>
    </row>
    <row r="8" spans="1:7">
      <c r="A8" s="4" t="s">
        <v>6</v>
      </c>
      <c r="B8" s="2">
        <v>16</v>
      </c>
      <c r="C8" s="2">
        <v>20</v>
      </c>
      <c r="D8" s="2">
        <v>14</v>
      </c>
      <c r="E8" s="9">
        <f>SUMPRODUCT($B$5:$D$5,B8:D8)</f>
        <v>3700</v>
      </c>
    </row>
    <row r="9" spans="1:7">
      <c r="A9" s="1"/>
    </row>
    <row r="10" spans="1:7">
      <c r="A10" s="1" t="s">
        <v>7</v>
      </c>
      <c r="E10" s="8" t="s">
        <v>8</v>
      </c>
      <c r="F10" s="8"/>
      <c r="G10" s="8" t="s">
        <v>9</v>
      </c>
    </row>
    <row r="11" spans="1:7">
      <c r="A11" s="4" t="s">
        <v>10</v>
      </c>
      <c r="B11" s="2">
        <v>4</v>
      </c>
      <c r="C11" s="2">
        <v>6</v>
      </c>
      <c r="D11" s="2">
        <v>2</v>
      </c>
      <c r="E11" s="2">
        <f>SUMPRODUCT($B$5:$D$5,B11:D11)</f>
        <v>850</v>
      </c>
      <c r="F11" s="3" t="s">
        <v>11</v>
      </c>
      <c r="G11" s="10">
        <v>2000</v>
      </c>
    </row>
    <row r="12" spans="1:7">
      <c r="A12" s="4" t="s">
        <v>12</v>
      </c>
      <c r="B12" s="2">
        <v>3</v>
      </c>
      <c r="C12" s="2">
        <v>8</v>
      </c>
      <c r="D12" s="2">
        <v>6</v>
      </c>
      <c r="E12" s="2">
        <f>SUMPRODUCT($B$5:$D$5,B12:D12)</f>
        <v>1350</v>
      </c>
      <c r="F12" s="3" t="s">
        <v>11</v>
      </c>
      <c r="G12" s="11">
        <v>2000</v>
      </c>
    </row>
    <row r="13" spans="1:7">
      <c r="A13" s="4" t="s">
        <v>13</v>
      </c>
      <c r="B13" s="2">
        <v>9</v>
      </c>
      <c r="C13" s="2">
        <v>6</v>
      </c>
      <c r="D13" s="2">
        <v>4</v>
      </c>
      <c r="E13" s="2">
        <f>SUMPRODUCT($B$5:$D$5,B13:D13)</f>
        <v>1300</v>
      </c>
      <c r="F13" s="3" t="s">
        <v>11</v>
      </c>
      <c r="G13" s="11">
        <v>1440</v>
      </c>
    </row>
    <row r="14" spans="1:7">
      <c r="A14" s="4" t="s">
        <v>14</v>
      </c>
      <c r="B14" s="2">
        <v>30</v>
      </c>
      <c r="C14" s="2">
        <v>40</v>
      </c>
      <c r="D14" s="2">
        <v>25</v>
      </c>
      <c r="E14" s="2">
        <f>SUMPRODUCT($B$5:$D$5,B14:D14)</f>
        <v>7000</v>
      </c>
      <c r="F14" s="3" t="s">
        <v>11</v>
      </c>
      <c r="G14" s="12">
        <v>9600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4"/>
  <sheetViews>
    <sheetView workbookViewId="0">
      <selection activeCell="J17" sqref="J17"/>
    </sheetView>
  </sheetViews>
  <sheetFormatPr defaultColWidth="9" defaultRowHeight="15"/>
  <cols>
    <col min="1" max="1" width="18.7109375" style="2" customWidth="1"/>
    <col min="2" max="4" width="9" style="2" customWidth="1"/>
    <col min="5" max="5" width="10.140625" style="2" customWidth="1"/>
    <col min="6" max="6" width="4.28515625" style="3" customWidth="1"/>
    <col min="7" max="16384" width="9" style="2"/>
  </cols>
  <sheetData>
    <row r="1" spans="1:7">
      <c r="A1" s="1" t="s">
        <v>74</v>
      </c>
    </row>
    <row r="3" spans="1:7">
      <c r="A3" s="1" t="s">
        <v>0</v>
      </c>
    </row>
    <row r="4" spans="1:7">
      <c r="A4" s="1"/>
      <c r="B4" s="4" t="s">
        <v>1</v>
      </c>
      <c r="C4" s="4" t="s">
        <v>2</v>
      </c>
      <c r="D4" s="4" t="s">
        <v>3</v>
      </c>
    </row>
    <row r="5" spans="1:7">
      <c r="A5" s="4" t="s">
        <v>16</v>
      </c>
      <c r="B5" s="5">
        <v>0</v>
      </c>
      <c r="C5" s="6">
        <v>160.00000000000011</v>
      </c>
      <c r="D5" s="7">
        <v>119.99999999999984</v>
      </c>
    </row>
    <row r="6" spans="1:7">
      <c r="A6" s="1"/>
    </row>
    <row r="7" spans="1:7">
      <c r="A7" s="1" t="s">
        <v>4</v>
      </c>
      <c r="E7" s="8" t="s">
        <v>5</v>
      </c>
      <c r="F7" s="8"/>
    </row>
    <row r="8" spans="1:7">
      <c r="A8" s="4" t="s">
        <v>6</v>
      </c>
      <c r="B8" s="2">
        <v>16</v>
      </c>
      <c r="C8" s="2">
        <v>20</v>
      </c>
      <c r="D8" s="2">
        <v>14</v>
      </c>
      <c r="E8" s="9">
        <f>SUMPRODUCT($B$5:$D$5,B8:D8)</f>
        <v>4880</v>
      </c>
    </row>
    <row r="9" spans="1:7">
      <c r="A9" s="1"/>
    </row>
    <row r="10" spans="1:7">
      <c r="A10" s="1" t="s">
        <v>7</v>
      </c>
      <c r="E10" s="8" t="s">
        <v>8</v>
      </c>
      <c r="F10" s="8"/>
      <c r="G10" s="8" t="s">
        <v>9</v>
      </c>
    </row>
    <row r="11" spans="1:7">
      <c r="A11" s="4" t="s">
        <v>10</v>
      </c>
      <c r="B11" s="2">
        <v>4</v>
      </c>
      <c r="C11" s="2">
        <v>6</v>
      </c>
      <c r="D11" s="2">
        <v>2</v>
      </c>
      <c r="E11" s="2">
        <f>SUMPRODUCT($B$5:$D$5,B11:D11)</f>
        <v>1200.0000000000005</v>
      </c>
      <c r="F11" s="3" t="s">
        <v>11</v>
      </c>
      <c r="G11" s="10">
        <v>2000</v>
      </c>
    </row>
    <row r="12" spans="1:7">
      <c r="A12" s="4" t="s">
        <v>12</v>
      </c>
      <c r="B12" s="2">
        <v>3</v>
      </c>
      <c r="C12" s="2">
        <v>8</v>
      </c>
      <c r="D12" s="2">
        <v>6</v>
      </c>
      <c r="E12" s="2">
        <f>SUMPRODUCT($B$5:$D$5,B12:D12)</f>
        <v>2000</v>
      </c>
      <c r="F12" s="3" t="s">
        <v>11</v>
      </c>
      <c r="G12" s="11">
        <v>2000</v>
      </c>
    </row>
    <row r="13" spans="1:7">
      <c r="A13" s="4" t="s">
        <v>13</v>
      </c>
      <c r="B13" s="2">
        <v>9</v>
      </c>
      <c r="C13" s="2">
        <v>6</v>
      </c>
      <c r="D13" s="2">
        <v>4</v>
      </c>
      <c r="E13" s="2">
        <f>SUMPRODUCT($B$5:$D$5,B13:D13)</f>
        <v>1440</v>
      </c>
      <c r="F13" s="3" t="s">
        <v>11</v>
      </c>
      <c r="G13" s="11">
        <v>1440</v>
      </c>
    </row>
    <row r="14" spans="1:7">
      <c r="A14" s="4" t="s">
        <v>14</v>
      </c>
      <c r="B14" s="2">
        <v>30</v>
      </c>
      <c r="C14" s="2">
        <v>40</v>
      </c>
      <c r="D14" s="2">
        <v>25</v>
      </c>
      <c r="E14" s="2">
        <f>SUMPRODUCT($B$5:$D$5,B14:D14)</f>
        <v>9400</v>
      </c>
      <c r="F14" s="3" t="s">
        <v>11</v>
      </c>
      <c r="G14" s="12">
        <v>9600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7"/>
  <sheetViews>
    <sheetView workbookViewId="0">
      <selection activeCell="I19" sqref="I19"/>
    </sheetView>
  </sheetViews>
  <sheetFormatPr defaultColWidth="9" defaultRowHeight="15"/>
  <cols>
    <col min="1" max="1" width="18.7109375" style="2" customWidth="1"/>
    <col min="2" max="4" width="9" style="2" customWidth="1"/>
    <col min="5" max="5" width="10.140625" style="2" customWidth="1"/>
    <col min="6" max="6" width="4.28515625" style="3" customWidth="1"/>
    <col min="7" max="16384" width="9" style="2"/>
  </cols>
  <sheetData>
    <row r="1" spans="1:7">
      <c r="A1" s="1" t="s">
        <v>75</v>
      </c>
    </row>
    <row r="3" spans="1:7">
      <c r="A3" s="1" t="s">
        <v>0</v>
      </c>
    </row>
    <row r="4" spans="1:7">
      <c r="A4" s="1"/>
      <c r="B4" s="4" t="s">
        <v>1</v>
      </c>
      <c r="C4" s="4" t="s">
        <v>2</v>
      </c>
      <c r="D4" s="4" t="s">
        <v>3</v>
      </c>
    </row>
    <row r="5" spans="1:7">
      <c r="A5" s="4" t="s">
        <v>16</v>
      </c>
      <c r="B5" s="5">
        <v>0</v>
      </c>
      <c r="C5" s="6">
        <v>160</v>
      </c>
      <c r="D5" s="7">
        <v>120</v>
      </c>
    </row>
    <row r="6" spans="1:7">
      <c r="A6" s="1"/>
    </row>
    <row r="7" spans="1:7">
      <c r="A7" s="1" t="s">
        <v>4</v>
      </c>
      <c r="E7" s="8" t="s">
        <v>5</v>
      </c>
      <c r="F7" s="8"/>
    </row>
    <row r="8" spans="1:7">
      <c r="A8" s="4" t="s">
        <v>6</v>
      </c>
      <c r="B8" s="2">
        <v>16</v>
      </c>
      <c r="C8" s="2">
        <v>20</v>
      </c>
      <c r="D8" s="2">
        <v>14</v>
      </c>
      <c r="E8" s="9">
        <f>SUMPRODUCT($B$5:$D$5,B8:D8)</f>
        <v>4880</v>
      </c>
    </row>
    <row r="9" spans="1:7">
      <c r="A9" s="1"/>
    </row>
    <row r="10" spans="1:7">
      <c r="A10" s="1" t="s">
        <v>7</v>
      </c>
      <c r="E10" s="8" t="s">
        <v>8</v>
      </c>
      <c r="F10" s="8"/>
      <c r="G10" s="8" t="s">
        <v>9</v>
      </c>
    </row>
    <row r="11" spans="1:7">
      <c r="A11" s="4" t="s">
        <v>10</v>
      </c>
      <c r="B11" s="2">
        <v>4</v>
      </c>
      <c r="C11" s="2">
        <v>6</v>
      </c>
      <c r="D11" s="2">
        <v>2</v>
      </c>
      <c r="E11" s="2">
        <f t="shared" ref="E11:E17" si="0">SUMPRODUCT($B$5:$D$5,B11:D11)</f>
        <v>1200</v>
      </c>
      <c r="F11" s="3" t="s">
        <v>11</v>
      </c>
      <c r="G11" s="10">
        <v>2000</v>
      </c>
    </row>
    <row r="12" spans="1:7">
      <c r="A12" s="4" t="s">
        <v>12</v>
      </c>
      <c r="B12" s="2">
        <v>3</v>
      </c>
      <c r="C12" s="2">
        <v>8</v>
      </c>
      <c r="D12" s="2">
        <v>6</v>
      </c>
      <c r="E12" s="2">
        <f t="shared" si="0"/>
        <v>2000</v>
      </c>
      <c r="F12" s="3" t="s">
        <v>11</v>
      </c>
      <c r="G12" s="11">
        <v>2000</v>
      </c>
    </row>
    <row r="13" spans="1:7">
      <c r="A13" s="4" t="s">
        <v>13</v>
      </c>
      <c r="B13" s="2">
        <v>9</v>
      </c>
      <c r="C13" s="2">
        <v>6</v>
      </c>
      <c r="D13" s="2">
        <v>4</v>
      </c>
      <c r="E13" s="2">
        <f t="shared" si="0"/>
        <v>1440</v>
      </c>
      <c r="F13" s="3" t="s">
        <v>11</v>
      </c>
      <c r="G13" s="11">
        <v>1440</v>
      </c>
    </row>
    <row r="14" spans="1:7">
      <c r="A14" s="4" t="s">
        <v>14</v>
      </c>
      <c r="B14" s="2">
        <v>30</v>
      </c>
      <c r="C14" s="2">
        <v>40</v>
      </c>
      <c r="D14" s="2">
        <v>25</v>
      </c>
      <c r="E14" s="2">
        <f t="shared" si="0"/>
        <v>9400</v>
      </c>
      <c r="F14" s="3" t="s">
        <v>11</v>
      </c>
      <c r="G14" s="11">
        <v>9600</v>
      </c>
    </row>
    <row r="15" spans="1:7">
      <c r="A15" s="4" t="s">
        <v>76</v>
      </c>
      <c r="B15" s="2">
        <v>1</v>
      </c>
      <c r="C15" s="2" t="s">
        <v>17</v>
      </c>
      <c r="D15" s="2" t="s">
        <v>17</v>
      </c>
      <c r="E15" s="2">
        <f t="shared" si="0"/>
        <v>0</v>
      </c>
      <c r="F15" s="3" t="s">
        <v>11</v>
      </c>
      <c r="G15" s="11">
        <v>300</v>
      </c>
    </row>
    <row r="16" spans="1:7">
      <c r="A16" s="4" t="s">
        <v>77</v>
      </c>
      <c r="B16" s="2" t="s">
        <v>17</v>
      </c>
      <c r="C16" s="2">
        <v>1</v>
      </c>
      <c r="D16" s="2" t="s">
        <v>17</v>
      </c>
      <c r="E16" s="2">
        <f t="shared" si="0"/>
        <v>160</v>
      </c>
      <c r="F16" s="3" t="s">
        <v>11</v>
      </c>
      <c r="G16" s="11">
        <v>120</v>
      </c>
    </row>
    <row r="17" spans="1:7">
      <c r="A17" s="4" t="s">
        <v>78</v>
      </c>
      <c r="B17" s="2" t="s">
        <v>17</v>
      </c>
      <c r="C17" s="2" t="s">
        <v>17</v>
      </c>
      <c r="D17" s="2">
        <v>1</v>
      </c>
      <c r="E17" s="2">
        <f t="shared" si="0"/>
        <v>120</v>
      </c>
      <c r="F17" s="3" t="s">
        <v>11</v>
      </c>
      <c r="G17" s="12">
        <v>144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7"/>
  <sheetViews>
    <sheetView workbookViewId="0">
      <selection activeCell="J21" sqref="J21"/>
    </sheetView>
  </sheetViews>
  <sheetFormatPr defaultColWidth="9" defaultRowHeight="15"/>
  <cols>
    <col min="1" max="1" width="18.7109375" style="2" customWidth="1"/>
    <col min="2" max="4" width="9" style="2" customWidth="1"/>
    <col min="5" max="5" width="10.140625" style="2" customWidth="1"/>
    <col min="6" max="6" width="4.28515625" style="3" customWidth="1"/>
    <col min="7" max="16384" width="9" style="2"/>
  </cols>
  <sheetData>
    <row r="1" spans="1:7">
      <c r="A1" s="1" t="s">
        <v>75</v>
      </c>
    </row>
    <row r="3" spans="1:7">
      <c r="A3" s="1" t="s">
        <v>0</v>
      </c>
    </row>
    <row r="4" spans="1:7">
      <c r="A4" s="1"/>
      <c r="B4" s="4" t="s">
        <v>1</v>
      </c>
      <c r="C4" s="4" t="s">
        <v>2</v>
      </c>
      <c r="D4" s="4" t="s">
        <v>3</v>
      </c>
    </row>
    <row r="5" spans="1:7">
      <c r="A5" s="4" t="s">
        <v>16</v>
      </c>
      <c r="B5" s="5">
        <v>16</v>
      </c>
      <c r="C5" s="6">
        <v>120</v>
      </c>
      <c r="D5" s="7">
        <v>144</v>
      </c>
    </row>
    <row r="6" spans="1:7">
      <c r="A6" s="1"/>
    </row>
    <row r="7" spans="1:7">
      <c r="A7" s="1" t="s">
        <v>4</v>
      </c>
      <c r="E7" s="8" t="s">
        <v>5</v>
      </c>
      <c r="F7" s="8"/>
    </row>
    <row r="8" spans="1:7">
      <c r="A8" s="4" t="s">
        <v>6</v>
      </c>
      <c r="B8" s="2">
        <v>16</v>
      </c>
      <c r="C8" s="2">
        <v>20</v>
      </c>
      <c r="D8" s="2">
        <v>14</v>
      </c>
      <c r="E8" s="9">
        <f>SUMPRODUCT($B$5:$D$5,B8:D8)</f>
        <v>4672</v>
      </c>
    </row>
    <row r="9" spans="1:7">
      <c r="A9" s="1"/>
    </row>
    <row r="10" spans="1:7">
      <c r="A10" s="1" t="s">
        <v>7</v>
      </c>
      <c r="E10" s="8" t="s">
        <v>8</v>
      </c>
      <c r="F10" s="8"/>
      <c r="G10" s="8" t="s">
        <v>9</v>
      </c>
    </row>
    <row r="11" spans="1:7">
      <c r="A11" s="4" t="s">
        <v>10</v>
      </c>
      <c r="B11" s="2">
        <v>4</v>
      </c>
      <c r="C11" s="2">
        <v>6</v>
      </c>
      <c r="D11" s="2">
        <v>2</v>
      </c>
      <c r="E11" s="2">
        <f t="shared" ref="E11:E17" si="0">SUMPRODUCT($B$5:$D$5,B11:D11)</f>
        <v>1072</v>
      </c>
      <c r="F11" s="3" t="s">
        <v>11</v>
      </c>
      <c r="G11" s="10">
        <v>2000</v>
      </c>
    </row>
    <row r="12" spans="1:7">
      <c r="A12" s="4" t="s">
        <v>12</v>
      </c>
      <c r="B12" s="2">
        <v>3</v>
      </c>
      <c r="C12" s="2">
        <v>8</v>
      </c>
      <c r="D12" s="2">
        <v>6</v>
      </c>
      <c r="E12" s="2">
        <f t="shared" si="0"/>
        <v>1872</v>
      </c>
      <c r="F12" s="3" t="s">
        <v>11</v>
      </c>
      <c r="G12" s="11">
        <v>2000</v>
      </c>
    </row>
    <row r="13" spans="1:7">
      <c r="A13" s="4" t="s">
        <v>13</v>
      </c>
      <c r="B13" s="2">
        <v>9</v>
      </c>
      <c r="C13" s="2">
        <v>6</v>
      </c>
      <c r="D13" s="2">
        <v>4</v>
      </c>
      <c r="E13" s="2">
        <f t="shared" si="0"/>
        <v>1440</v>
      </c>
      <c r="F13" s="3" t="s">
        <v>11</v>
      </c>
      <c r="G13" s="11">
        <v>1440</v>
      </c>
    </row>
    <row r="14" spans="1:7">
      <c r="A14" s="4" t="s">
        <v>14</v>
      </c>
      <c r="B14" s="2">
        <v>30</v>
      </c>
      <c r="C14" s="2">
        <v>40</v>
      </c>
      <c r="D14" s="2">
        <v>25</v>
      </c>
      <c r="E14" s="2">
        <f t="shared" si="0"/>
        <v>8880</v>
      </c>
      <c r="F14" s="3" t="s">
        <v>11</v>
      </c>
      <c r="G14" s="11">
        <v>9600</v>
      </c>
    </row>
    <row r="15" spans="1:7">
      <c r="A15" s="4" t="s">
        <v>76</v>
      </c>
      <c r="B15" s="2">
        <v>1</v>
      </c>
      <c r="C15" s="2" t="s">
        <v>17</v>
      </c>
      <c r="D15" s="2" t="s">
        <v>17</v>
      </c>
      <c r="E15" s="2">
        <f t="shared" si="0"/>
        <v>16</v>
      </c>
      <c r="F15" s="3" t="s">
        <v>11</v>
      </c>
      <c r="G15" s="11">
        <v>300</v>
      </c>
    </row>
    <row r="16" spans="1:7">
      <c r="A16" s="4" t="s">
        <v>77</v>
      </c>
      <c r="B16" s="2" t="s">
        <v>17</v>
      </c>
      <c r="C16" s="2">
        <v>1</v>
      </c>
      <c r="D16" s="2" t="s">
        <v>17</v>
      </c>
      <c r="E16" s="2">
        <f t="shared" si="0"/>
        <v>120</v>
      </c>
      <c r="F16" s="3" t="s">
        <v>11</v>
      </c>
      <c r="G16" s="11">
        <v>120</v>
      </c>
    </row>
    <row r="17" spans="1:7">
      <c r="A17" s="4" t="s">
        <v>78</v>
      </c>
      <c r="B17" s="2" t="s">
        <v>17</v>
      </c>
      <c r="C17" s="2" t="s">
        <v>17</v>
      </c>
      <c r="D17" s="2">
        <v>1</v>
      </c>
      <c r="E17" s="2">
        <f t="shared" si="0"/>
        <v>144</v>
      </c>
      <c r="F17" s="3" t="s">
        <v>11</v>
      </c>
      <c r="G17" s="12">
        <v>144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"/>
  <sheetViews>
    <sheetView workbookViewId="0">
      <selection activeCell="K16" sqref="K16"/>
    </sheetView>
  </sheetViews>
  <sheetFormatPr defaultColWidth="10.7109375" defaultRowHeight="15"/>
  <cols>
    <col min="1" max="1" width="21.42578125" style="2" customWidth="1"/>
    <col min="2" max="6" width="7.85546875" style="2" customWidth="1"/>
    <col min="7" max="7" width="9.28515625" style="2" customWidth="1"/>
    <col min="8" max="8" width="5.42578125" style="2" customWidth="1"/>
    <col min="9" max="9" width="7.85546875" style="2" customWidth="1"/>
    <col min="10" max="16384" width="10.7109375" style="2"/>
  </cols>
  <sheetData>
    <row r="1" spans="1:10">
      <c r="A1" s="1" t="s">
        <v>18</v>
      </c>
      <c r="H1" s="3"/>
    </row>
    <row r="2" spans="1:10">
      <c r="H2" s="3"/>
    </row>
    <row r="3" spans="1:10">
      <c r="A3" s="1" t="s">
        <v>0</v>
      </c>
      <c r="H3" s="3"/>
    </row>
    <row r="4" spans="1:10">
      <c r="A4" s="1"/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H4" s="3"/>
    </row>
    <row r="5" spans="1:10">
      <c r="A5" s="4" t="s">
        <v>24</v>
      </c>
      <c r="B5" s="5">
        <v>0.5</v>
      </c>
      <c r="C5" s="6">
        <v>0.8</v>
      </c>
      <c r="D5" s="6">
        <v>0.9</v>
      </c>
      <c r="E5" s="6">
        <v>0.8</v>
      </c>
      <c r="F5" s="7">
        <v>0.7</v>
      </c>
      <c r="H5" s="3"/>
    </row>
    <row r="6" spans="1:10">
      <c r="A6" s="1"/>
      <c r="B6" s="1"/>
      <c r="C6" s="1"/>
      <c r="D6" s="1"/>
      <c r="E6" s="1"/>
      <c r="F6" s="1"/>
      <c r="H6" s="3"/>
    </row>
    <row r="7" spans="1:10">
      <c r="A7" s="1" t="s">
        <v>4</v>
      </c>
      <c r="G7" s="8" t="s">
        <v>5</v>
      </c>
      <c r="H7" s="8"/>
    </row>
    <row r="8" spans="1:10">
      <c r="A8" s="4" t="s">
        <v>15</v>
      </c>
      <c r="B8" s="2">
        <v>4</v>
      </c>
      <c r="C8" s="2">
        <v>5</v>
      </c>
      <c r="D8" s="2">
        <v>3</v>
      </c>
      <c r="E8" s="2">
        <v>7</v>
      </c>
      <c r="F8" s="2">
        <v>6</v>
      </c>
      <c r="G8" s="13">
        <f>SUMPRODUCT($B$5:$F$5,B8:F8)</f>
        <v>18.5</v>
      </c>
      <c r="H8" s="3"/>
    </row>
    <row r="9" spans="1:10">
      <c r="A9" s="1"/>
      <c r="H9" s="3"/>
    </row>
    <row r="10" spans="1:10">
      <c r="A10" s="1" t="s">
        <v>7</v>
      </c>
      <c r="G10" s="14" t="s">
        <v>8</v>
      </c>
      <c r="H10" s="8"/>
      <c r="I10" s="14" t="s">
        <v>9</v>
      </c>
    </row>
    <row r="11" spans="1:10">
      <c r="A11" s="4" t="s">
        <v>25</v>
      </c>
      <c r="B11" s="2">
        <v>10</v>
      </c>
      <c r="C11" s="2">
        <v>20</v>
      </c>
      <c r="D11" s="2">
        <v>10</v>
      </c>
      <c r="E11" s="2">
        <v>30</v>
      </c>
      <c r="F11" s="2">
        <v>20</v>
      </c>
      <c r="G11" s="2">
        <f>SUMPRODUCT($B$5:$F$5,B11:F11)</f>
        <v>68</v>
      </c>
      <c r="H11" s="3" t="s">
        <v>26</v>
      </c>
      <c r="I11" s="10">
        <v>16</v>
      </c>
    </row>
    <row r="12" spans="1:10">
      <c r="A12" s="4" t="s">
        <v>27</v>
      </c>
      <c r="B12" s="2">
        <v>5</v>
      </c>
      <c r="C12" s="2">
        <v>7</v>
      </c>
      <c r="D12" s="2">
        <v>4</v>
      </c>
      <c r="E12" s="2">
        <v>9</v>
      </c>
      <c r="F12" s="2">
        <v>2</v>
      </c>
      <c r="G12" s="2">
        <f>SUMPRODUCT($B$5:$F$5,B12:F12)</f>
        <v>20.3</v>
      </c>
      <c r="H12" s="3" t="s">
        <v>26</v>
      </c>
      <c r="I12" s="11">
        <v>10</v>
      </c>
    </row>
    <row r="13" spans="1:10">
      <c r="A13" s="4" t="s">
        <v>28</v>
      </c>
      <c r="B13" s="2">
        <v>1</v>
      </c>
      <c r="C13" s="2">
        <v>4</v>
      </c>
      <c r="D13" s="2">
        <v>10</v>
      </c>
      <c r="E13" s="2">
        <v>2</v>
      </c>
      <c r="F13" s="2">
        <v>1</v>
      </c>
      <c r="G13" s="2">
        <f>SUMPRODUCT($B$5:$F$5,B13:F13)</f>
        <v>14.999999999999998</v>
      </c>
      <c r="H13" s="3" t="s">
        <v>26</v>
      </c>
      <c r="I13" s="11">
        <v>15</v>
      </c>
    </row>
    <row r="14" spans="1:10">
      <c r="A14" s="4" t="s">
        <v>29</v>
      </c>
      <c r="B14" s="2">
        <v>500</v>
      </c>
      <c r="C14" s="2">
        <v>450</v>
      </c>
      <c r="D14" s="2">
        <v>160</v>
      </c>
      <c r="E14" s="2">
        <v>300</v>
      </c>
      <c r="F14" s="2">
        <v>500</v>
      </c>
      <c r="G14" s="2">
        <f>SUMPRODUCT($B$5:$F$5,B14:F14)</f>
        <v>1344</v>
      </c>
      <c r="H14" s="3" t="s">
        <v>26</v>
      </c>
      <c r="I14" s="12">
        <v>600</v>
      </c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H16" s="3"/>
    </row>
    <row r="17" spans="8:8">
      <c r="H17" s="3"/>
    </row>
  </sheetData>
  <phoneticPr fontId="2" type="noConversion"/>
  <pageMargins left="0.75" right="0.75" top="1" bottom="1" header="0.5" footer="0.5"/>
  <pageSetup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7"/>
  <sheetViews>
    <sheetView workbookViewId="0">
      <selection activeCell="K18" sqref="K18"/>
    </sheetView>
  </sheetViews>
  <sheetFormatPr defaultColWidth="10.7109375" defaultRowHeight="15"/>
  <cols>
    <col min="1" max="1" width="21.42578125" style="2" customWidth="1"/>
    <col min="2" max="6" width="7.85546875" style="2" customWidth="1"/>
    <col min="7" max="7" width="9.28515625" style="2" customWidth="1"/>
    <col min="8" max="8" width="5.42578125" style="2" customWidth="1"/>
    <col min="9" max="9" width="7.85546875" style="2" customWidth="1"/>
    <col min="10" max="16384" width="10.7109375" style="2"/>
  </cols>
  <sheetData>
    <row r="1" spans="1:10">
      <c r="A1" s="1" t="s">
        <v>18</v>
      </c>
      <c r="H1" s="3"/>
    </row>
    <row r="2" spans="1:10">
      <c r="H2" s="3"/>
    </row>
    <row r="3" spans="1:10">
      <c r="A3" s="1" t="s">
        <v>0</v>
      </c>
      <c r="H3" s="3"/>
    </row>
    <row r="4" spans="1:10">
      <c r="A4" s="1"/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H4" s="3"/>
    </row>
    <row r="5" spans="1:10">
      <c r="A5" s="4" t="s">
        <v>24</v>
      </c>
      <c r="B5" s="5">
        <v>0.47732696897374693</v>
      </c>
      <c r="C5" s="6">
        <v>0.33412887828162308</v>
      </c>
      <c r="D5" s="6">
        <v>1.3186157517899759</v>
      </c>
      <c r="E5" s="6">
        <v>0</v>
      </c>
      <c r="F5" s="7">
        <v>0</v>
      </c>
      <c r="H5" s="3"/>
    </row>
    <row r="6" spans="1:10">
      <c r="H6" s="3"/>
    </row>
    <row r="7" spans="1:10">
      <c r="A7" s="1" t="s">
        <v>4</v>
      </c>
      <c r="G7" s="8" t="s">
        <v>5</v>
      </c>
      <c r="H7" s="8"/>
    </row>
    <row r="8" spans="1:10">
      <c r="A8" s="4" t="s">
        <v>15</v>
      </c>
      <c r="B8" s="2">
        <v>4</v>
      </c>
      <c r="C8" s="2">
        <v>5</v>
      </c>
      <c r="D8" s="2">
        <v>3</v>
      </c>
      <c r="E8" s="2">
        <v>7</v>
      </c>
      <c r="F8" s="2">
        <v>6</v>
      </c>
      <c r="G8" s="13">
        <f>SUMPRODUCT($B$5:$F$5,B8:F8)</f>
        <v>7.535799522673031</v>
      </c>
      <c r="H8" s="3"/>
    </row>
    <row r="9" spans="1:10">
      <c r="A9" s="1"/>
      <c r="H9" s="3"/>
    </row>
    <row r="10" spans="1:10">
      <c r="A10" s="1" t="s">
        <v>7</v>
      </c>
      <c r="G10" s="14" t="s">
        <v>8</v>
      </c>
      <c r="H10" s="8"/>
      <c r="I10" s="14" t="s">
        <v>9</v>
      </c>
    </row>
    <row r="11" spans="1:10">
      <c r="A11" s="4" t="s">
        <v>25</v>
      </c>
      <c r="B11" s="2">
        <v>10</v>
      </c>
      <c r="C11" s="2">
        <v>20</v>
      </c>
      <c r="D11" s="2">
        <v>10</v>
      </c>
      <c r="E11" s="2">
        <v>30</v>
      </c>
      <c r="F11" s="2">
        <v>20</v>
      </c>
      <c r="G11" s="2">
        <f>SUMPRODUCT($B$5:$F$5,B11:F11)</f>
        <v>24.64200477326969</v>
      </c>
      <c r="H11" s="3" t="s">
        <v>26</v>
      </c>
      <c r="I11" s="10">
        <v>16</v>
      </c>
    </row>
    <row r="12" spans="1:10">
      <c r="A12" s="4" t="s">
        <v>27</v>
      </c>
      <c r="B12" s="2">
        <v>5</v>
      </c>
      <c r="C12" s="2">
        <v>7</v>
      </c>
      <c r="D12" s="2">
        <v>4</v>
      </c>
      <c r="E12" s="2">
        <v>9</v>
      </c>
      <c r="F12" s="2">
        <v>2</v>
      </c>
      <c r="G12" s="2">
        <f>SUMPRODUCT($B$5:$F$5,B12:F12)</f>
        <v>10</v>
      </c>
      <c r="H12" s="3" t="s">
        <v>26</v>
      </c>
      <c r="I12" s="11">
        <v>10</v>
      </c>
    </row>
    <row r="13" spans="1:10">
      <c r="A13" s="4" t="s">
        <v>28</v>
      </c>
      <c r="B13" s="2">
        <v>1</v>
      </c>
      <c r="C13" s="2">
        <v>4</v>
      </c>
      <c r="D13" s="2">
        <v>10</v>
      </c>
      <c r="E13" s="2">
        <v>2</v>
      </c>
      <c r="F13" s="2">
        <v>1</v>
      </c>
      <c r="G13" s="2">
        <f>SUMPRODUCT($B$5:$F$5,B13:F13)</f>
        <v>14.999999999999998</v>
      </c>
      <c r="H13" s="3" t="s">
        <v>26</v>
      </c>
      <c r="I13" s="11">
        <v>15</v>
      </c>
    </row>
    <row r="14" spans="1:10">
      <c r="A14" s="4" t="s">
        <v>29</v>
      </c>
      <c r="B14" s="2">
        <v>500</v>
      </c>
      <c r="C14" s="2">
        <v>450</v>
      </c>
      <c r="D14" s="2">
        <v>160</v>
      </c>
      <c r="E14" s="2">
        <v>300</v>
      </c>
      <c r="F14" s="2">
        <v>500</v>
      </c>
      <c r="G14" s="2">
        <f>SUMPRODUCT($B$5:$F$5,B14:F14)</f>
        <v>600</v>
      </c>
      <c r="H14" s="3" t="s">
        <v>26</v>
      </c>
      <c r="I14" s="12">
        <v>600</v>
      </c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H16" s="3"/>
    </row>
    <row r="17" spans="8:8">
      <c r="H17" s="3"/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7"/>
  <sheetViews>
    <sheetView workbookViewId="0">
      <selection activeCell="K17" sqref="K17"/>
    </sheetView>
  </sheetViews>
  <sheetFormatPr defaultColWidth="10.7109375" defaultRowHeight="15"/>
  <cols>
    <col min="1" max="1" width="21.42578125" style="2" customWidth="1"/>
    <col min="2" max="6" width="7.85546875" style="2" customWidth="1"/>
    <col min="7" max="7" width="9.28515625" style="2" customWidth="1"/>
    <col min="8" max="8" width="5.42578125" style="2" customWidth="1"/>
    <col min="9" max="9" width="7.85546875" style="2" customWidth="1"/>
    <col min="10" max="16384" width="10.7109375" style="2"/>
  </cols>
  <sheetData>
    <row r="1" spans="1:10">
      <c r="A1" s="1" t="s">
        <v>84</v>
      </c>
      <c r="H1" s="3"/>
    </row>
    <row r="2" spans="1:10">
      <c r="H2" s="3"/>
    </row>
    <row r="3" spans="1:10">
      <c r="A3" s="1" t="s">
        <v>0</v>
      </c>
      <c r="H3" s="3"/>
    </row>
    <row r="4" spans="1:10">
      <c r="A4" s="1"/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H4" s="3"/>
    </row>
    <row r="5" spans="1:10">
      <c r="A5" s="4" t="s">
        <v>24</v>
      </c>
      <c r="B5" s="5">
        <v>0.47732696897374693</v>
      </c>
      <c r="C5" s="6">
        <v>0.33412887828162308</v>
      </c>
      <c r="D5" s="6">
        <v>1.3186157517899759</v>
      </c>
      <c r="E5" s="6">
        <v>0</v>
      </c>
      <c r="F5" s="7">
        <v>0</v>
      </c>
      <c r="H5" s="3"/>
    </row>
    <row r="6" spans="1:10">
      <c r="A6" s="1"/>
      <c r="B6" s="2">
        <v>0.15</v>
      </c>
      <c r="C6" s="2">
        <v>0.15</v>
      </c>
      <c r="D6" s="2">
        <v>0.15</v>
      </c>
      <c r="E6" s="2">
        <v>0.15</v>
      </c>
      <c r="F6" s="2">
        <v>0.15</v>
      </c>
      <c r="H6" s="3"/>
    </row>
    <row r="7" spans="1:10">
      <c r="A7" s="1" t="s">
        <v>4</v>
      </c>
      <c r="G7" s="8" t="s">
        <v>5</v>
      </c>
      <c r="H7" s="8"/>
    </row>
    <row r="8" spans="1:10">
      <c r="A8" s="4" t="s">
        <v>15</v>
      </c>
      <c r="B8" s="2">
        <v>4</v>
      </c>
      <c r="C8" s="2">
        <v>5</v>
      </c>
      <c r="D8" s="2">
        <v>3</v>
      </c>
      <c r="E8" s="2">
        <v>7</v>
      </c>
      <c r="F8" s="2">
        <v>6</v>
      </c>
      <c r="G8" s="13">
        <f>SUMPRODUCT($B$5:$F$5,B8:F8)</f>
        <v>7.535799522673031</v>
      </c>
      <c r="H8" s="3"/>
    </row>
    <row r="9" spans="1:10">
      <c r="A9" s="1"/>
      <c r="H9" s="3"/>
    </row>
    <row r="10" spans="1:10">
      <c r="A10" s="1" t="s">
        <v>7</v>
      </c>
      <c r="G10" s="14" t="s">
        <v>8</v>
      </c>
      <c r="H10" s="8"/>
      <c r="I10" s="14" t="s">
        <v>9</v>
      </c>
    </row>
    <row r="11" spans="1:10">
      <c r="A11" s="4" t="s">
        <v>25</v>
      </c>
      <c r="B11" s="2">
        <v>10</v>
      </c>
      <c r="C11" s="2">
        <v>20</v>
      </c>
      <c r="D11" s="2">
        <v>10</v>
      </c>
      <c r="E11" s="2">
        <v>30</v>
      </c>
      <c r="F11" s="2">
        <v>20</v>
      </c>
      <c r="G11" s="2">
        <f>SUMPRODUCT($B$5:$F$5,B11:F11)</f>
        <v>24.64200477326969</v>
      </c>
      <c r="H11" s="3" t="s">
        <v>26</v>
      </c>
      <c r="I11" s="10">
        <v>16</v>
      </c>
    </row>
    <row r="12" spans="1:10">
      <c r="A12" s="4" t="s">
        <v>27</v>
      </c>
      <c r="B12" s="2">
        <v>5</v>
      </c>
      <c r="C12" s="2">
        <v>7</v>
      </c>
      <c r="D12" s="2">
        <v>4</v>
      </c>
      <c r="E12" s="2">
        <v>9</v>
      </c>
      <c r="F12" s="2">
        <v>2</v>
      </c>
      <c r="G12" s="2">
        <f>SUMPRODUCT($B$5:$F$5,B12:F12)</f>
        <v>10</v>
      </c>
      <c r="H12" s="3" t="s">
        <v>26</v>
      </c>
      <c r="I12" s="11">
        <v>10</v>
      </c>
    </row>
    <row r="13" spans="1:10">
      <c r="A13" s="4" t="s">
        <v>28</v>
      </c>
      <c r="B13" s="2">
        <v>1</v>
      </c>
      <c r="C13" s="2">
        <v>4</v>
      </c>
      <c r="D13" s="2">
        <v>10</v>
      </c>
      <c r="E13" s="2">
        <v>2</v>
      </c>
      <c r="F13" s="2">
        <v>1</v>
      </c>
      <c r="G13" s="2">
        <f>SUMPRODUCT($B$5:$F$5,B13:F13)</f>
        <v>14.999999999999998</v>
      </c>
      <c r="H13" s="3" t="s">
        <v>26</v>
      </c>
      <c r="I13" s="11">
        <v>15</v>
      </c>
    </row>
    <row r="14" spans="1:10">
      <c r="A14" s="4" t="s">
        <v>29</v>
      </c>
      <c r="B14" s="2">
        <v>500</v>
      </c>
      <c r="C14" s="2">
        <v>450</v>
      </c>
      <c r="D14" s="2">
        <v>160</v>
      </c>
      <c r="E14" s="2">
        <v>300</v>
      </c>
      <c r="F14" s="2">
        <v>500</v>
      </c>
      <c r="G14" s="2">
        <f>SUMPRODUCT($B$5:$F$5,B14:F14)</f>
        <v>600</v>
      </c>
      <c r="H14" s="3" t="s">
        <v>26</v>
      </c>
      <c r="I14" s="12">
        <v>600</v>
      </c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H16" s="3"/>
    </row>
    <row r="17" spans="8:8">
      <c r="H17" s="3"/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workbookViewId="0">
      <selection activeCell="K18" sqref="K18"/>
    </sheetView>
  </sheetViews>
  <sheetFormatPr defaultColWidth="10.7109375" defaultRowHeight="15"/>
  <cols>
    <col min="1" max="1" width="21.42578125" style="2" customWidth="1"/>
    <col min="2" max="6" width="7.85546875" style="2" customWidth="1"/>
    <col min="7" max="7" width="9.28515625" style="2" customWidth="1"/>
    <col min="8" max="8" width="5.42578125" style="2" customWidth="1"/>
    <col min="9" max="9" width="7.85546875" style="2" customWidth="1"/>
    <col min="10" max="16384" width="10.7109375" style="2"/>
  </cols>
  <sheetData>
    <row r="1" spans="1:10">
      <c r="A1" s="1" t="s">
        <v>84</v>
      </c>
      <c r="H1" s="3"/>
    </row>
    <row r="2" spans="1:10">
      <c r="H2" s="3"/>
    </row>
    <row r="3" spans="1:10">
      <c r="A3" s="1" t="s">
        <v>0</v>
      </c>
      <c r="H3" s="3"/>
    </row>
    <row r="4" spans="1:10">
      <c r="A4" s="1"/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H4" s="3"/>
    </row>
    <row r="5" spans="1:10">
      <c r="A5" s="4" t="s">
        <v>24</v>
      </c>
      <c r="B5" s="5">
        <v>0.39111570247933908</v>
      </c>
      <c r="C5" s="6">
        <v>0.15</v>
      </c>
      <c r="D5" s="6">
        <v>1.3558884297520659</v>
      </c>
      <c r="E5" s="6">
        <v>0.15</v>
      </c>
      <c r="F5" s="7">
        <v>0.15</v>
      </c>
      <c r="H5" s="3"/>
    </row>
    <row r="6" spans="1:10">
      <c r="A6" s="1"/>
      <c r="B6" s="2">
        <v>0.15</v>
      </c>
      <c r="C6" s="2">
        <v>0.15</v>
      </c>
      <c r="D6" s="2">
        <v>0.15</v>
      </c>
      <c r="E6" s="2">
        <v>0.15</v>
      </c>
      <c r="F6" s="2">
        <v>0.15</v>
      </c>
      <c r="H6" s="3"/>
    </row>
    <row r="7" spans="1:10">
      <c r="A7" s="1" t="s">
        <v>4</v>
      </c>
      <c r="G7" s="8" t="s">
        <v>5</v>
      </c>
      <c r="H7" s="8"/>
    </row>
    <row r="8" spans="1:10">
      <c r="A8" s="4" t="s">
        <v>15</v>
      </c>
      <c r="B8" s="2">
        <v>4</v>
      </c>
      <c r="C8" s="2">
        <v>5</v>
      </c>
      <c r="D8" s="2">
        <v>3</v>
      </c>
      <c r="E8" s="2">
        <v>7</v>
      </c>
      <c r="F8" s="2">
        <v>6</v>
      </c>
      <c r="G8" s="13">
        <f>SUMPRODUCT($B$5:$F$5,B8:F8)</f>
        <v>8.3321280991735538</v>
      </c>
      <c r="H8" s="3"/>
    </row>
    <row r="9" spans="1:10">
      <c r="A9" s="1"/>
      <c r="H9" s="3"/>
    </row>
    <row r="10" spans="1:10">
      <c r="A10" s="1" t="s">
        <v>7</v>
      </c>
      <c r="G10" s="14" t="s">
        <v>8</v>
      </c>
      <c r="H10" s="8"/>
      <c r="I10" s="14" t="s">
        <v>9</v>
      </c>
    </row>
    <row r="11" spans="1:10">
      <c r="A11" s="4" t="s">
        <v>25</v>
      </c>
      <c r="B11" s="2">
        <v>10</v>
      </c>
      <c r="C11" s="2">
        <v>20</v>
      </c>
      <c r="D11" s="2">
        <v>10</v>
      </c>
      <c r="E11" s="2">
        <v>30</v>
      </c>
      <c r="F11" s="2">
        <v>20</v>
      </c>
      <c r="G11" s="2">
        <f>SUMPRODUCT($B$5:$F$5,B11:F11)</f>
        <v>27.970041322314049</v>
      </c>
      <c r="H11" s="3" t="s">
        <v>26</v>
      </c>
      <c r="I11" s="10">
        <v>16</v>
      </c>
    </row>
    <row r="12" spans="1:10">
      <c r="A12" s="4" t="s">
        <v>27</v>
      </c>
      <c r="B12" s="2">
        <v>5</v>
      </c>
      <c r="C12" s="2">
        <v>7</v>
      </c>
      <c r="D12" s="2">
        <v>4</v>
      </c>
      <c r="E12" s="2">
        <v>9</v>
      </c>
      <c r="F12" s="2">
        <v>2</v>
      </c>
      <c r="G12" s="2">
        <f>SUMPRODUCT($B$5:$F$5,B12:F12)</f>
        <v>10.079132231404961</v>
      </c>
      <c r="H12" s="3" t="s">
        <v>26</v>
      </c>
      <c r="I12" s="11">
        <v>10</v>
      </c>
    </row>
    <row r="13" spans="1:10">
      <c r="A13" s="4" t="s">
        <v>28</v>
      </c>
      <c r="B13" s="2">
        <v>1</v>
      </c>
      <c r="C13" s="2">
        <v>4</v>
      </c>
      <c r="D13" s="2">
        <v>10</v>
      </c>
      <c r="E13" s="2">
        <v>2</v>
      </c>
      <c r="F13" s="2">
        <v>1</v>
      </c>
      <c r="G13" s="2">
        <f>SUMPRODUCT($B$5:$F$5,B13:F13)</f>
        <v>15</v>
      </c>
      <c r="H13" s="3" t="s">
        <v>26</v>
      </c>
      <c r="I13" s="11">
        <v>15</v>
      </c>
    </row>
    <row r="14" spans="1:10">
      <c r="A14" s="4" t="s">
        <v>29</v>
      </c>
      <c r="B14" s="2">
        <v>500</v>
      </c>
      <c r="C14" s="2">
        <v>450</v>
      </c>
      <c r="D14" s="2">
        <v>160</v>
      </c>
      <c r="E14" s="2">
        <v>300</v>
      </c>
      <c r="F14" s="2">
        <v>500</v>
      </c>
      <c r="G14" s="2">
        <f>SUMPRODUCT($B$5:$F$5,B14:F14)</f>
        <v>600</v>
      </c>
      <c r="H14" s="3" t="s">
        <v>26</v>
      </c>
      <c r="I14" s="12">
        <v>600</v>
      </c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H16" s="3"/>
    </row>
    <row r="17" spans="8:8">
      <c r="H17" s="3"/>
    </row>
  </sheetData>
  <phoneticPr fontId="2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Allocation</vt:lpstr>
      <vt:lpstr>Allocation (2)</vt:lpstr>
      <vt:lpstr>Allocation (3)</vt:lpstr>
      <vt:lpstr>Mix</vt:lpstr>
      <vt:lpstr>Mix (2)</vt:lpstr>
      <vt:lpstr>Covering</vt:lpstr>
      <vt:lpstr>Covering (2)</vt:lpstr>
      <vt:lpstr>Covering (3)</vt:lpstr>
      <vt:lpstr>Covering (4)</vt:lpstr>
      <vt:lpstr>Staff1</vt:lpstr>
      <vt:lpstr>Staff2</vt:lpstr>
      <vt:lpstr>Staff3</vt:lpstr>
      <vt:lpstr>Proportion</vt:lpstr>
      <vt:lpstr>Blending</vt:lpstr>
    </vt:vector>
  </TitlesOfParts>
  <Company>The Tuck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Baker</dc:creator>
  <cp:lastModifiedBy>krb</cp:lastModifiedBy>
  <dcterms:created xsi:type="dcterms:W3CDTF">2000-12-18T18:46:17Z</dcterms:created>
  <dcterms:modified xsi:type="dcterms:W3CDTF">2010-03-01T00:08:48Z</dcterms:modified>
</cp:coreProperties>
</file>